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SOUMYADEEPBHATTACHAR\Desktop\Industrial Trailer\Revised Document-Version-3\"/>
    </mc:Choice>
  </mc:AlternateContent>
  <bookViews>
    <workbookView xWindow="-120" yWindow="-120" windowWidth="20730" windowHeight="11160" tabRatio="879"/>
  </bookViews>
  <sheets>
    <sheet name="Cover" sheetId="1" r:id="rId1"/>
    <sheet name="Name of Bidders" sheetId="2" r:id="rId2"/>
    <sheet name="Attach 2" sheetId="25" r:id="rId3"/>
    <sheet name="Attach 3(JV)" sheetId="3" r:id="rId4"/>
    <sheet name="Attach 3(QR)" sheetId="4" r:id="rId5"/>
    <sheet name="Attach 4" sheetId="5" r:id="rId6"/>
    <sheet name="Attach 4 (A)" sheetId="6" r:id="rId7"/>
    <sheet name="Attach 4 (B)" sheetId="7" r:id="rId8"/>
    <sheet name="Attach 5" sheetId="10" r:id="rId9"/>
    <sheet name="Attach 7" sheetId="11" r:id="rId10"/>
    <sheet name="Attach 8" sheetId="12" r:id="rId11"/>
    <sheet name="Attach 9" sheetId="13" r:id="rId12"/>
    <sheet name="Attach 10" sheetId="14" r:id="rId13"/>
    <sheet name="Attach 11" sheetId="17" r:id="rId14"/>
    <sheet name="Attach 11-IP" sheetId="18" r:id="rId15"/>
    <sheet name="Attach 12" sheetId="19" r:id="rId16"/>
    <sheet name="Attach 13" sheetId="22" r:id="rId17"/>
    <sheet name="Attach 18 " sheetId="21" r:id="rId18"/>
    <sheet name="Attach 19" sheetId="20" r:id="rId19"/>
    <sheet name="Bid Form 1st Envelope " sheetId="23" r:id="rId20"/>
  </sheets>
  <externalReferences>
    <externalReference r:id="rId21"/>
    <externalReference r:id="rId22"/>
    <externalReference r:id="rId23"/>
    <externalReference r:id="rId24"/>
    <externalReference r:id="rId25"/>
    <externalReference r:id="rId26"/>
    <externalReference r:id="rId27"/>
  </externalReferences>
  <definedNames>
    <definedName name="\A" localSheetId="16">#REF!</definedName>
    <definedName name="\A" localSheetId="17">#REF!</definedName>
    <definedName name="\A" localSheetId="2">#REF!</definedName>
    <definedName name="\A" localSheetId="1">#REF!</definedName>
    <definedName name="\A">#REF!</definedName>
    <definedName name="\aa" localSheetId="2">#REF!</definedName>
    <definedName name="\aa" localSheetId="1">#REF!</definedName>
    <definedName name="\aa">#REF!</definedName>
    <definedName name="\B" localSheetId="16">#REF!</definedName>
    <definedName name="\B" localSheetId="17">#REF!</definedName>
    <definedName name="\B" localSheetId="2">#REF!</definedName>
    <definedName name="\B" localSheetId="1">#REF!</definedName>
    <definedName name="\B">#REF!</definedName>
    <definedName name="\C" localSheetId="16">#REF!</definedName>
    <definedName name="\C" localSheetId="17">#REF!</definedName>
    <definedName name="\C" localSheetId="2">#REF!</definedName>
    <definedName name="\C" localSheetId="1">#REF!</definedName>
    <definedName name="\C">#REF!</definedName>
    <definedName name="\M" localSheetId="16">#REF!</definedName>
    <definedName name="\M" localSheetId="2">#REF!</definedName>
    <definedName name="\M" localSheetId="1">#REF!</definedName>
    <definedName name="\M">#REF!</definedName>
    <definedName name="\N" localSheetId="16">#REF!</definedName>
    <definedName name="\N" localSheetId="2">#REF!</definedName>
    <definedName name="\N" localSheetId="1">#REF!</definedName>
    <definedName name="\N">#REF!</definedName>
    <definedName name="\P" localSheetId="16">#REF!</definedName>
    <definedName name="\P" localSheetId="2">#REF!</definedName>
    <definedName name="\P" localSheetId="1">#REF!</definedName>
    <definedName name="\P">#REF!</definedName>
    <definedName name="\R" localSheetId="16">#REF!</definedName>
    <definedName name="\R" localSheetId="2">#REF!</definedName>
    <definedName name="\R" localSheetId="1">#REF!</definedName>
    <definedName name="\R">#REF!</definedName>
    <definedName name="\U" localSheetId="16">#REF!</definedName>
    <definedName name="\U" localSheetId="2">#REF!</definedName>
    <definedName name="\U" localSheetId="1">#REF!</definedName>
    <definedName name="\U">#REF!</definedName>
    <definedName name="\V" localSheetId="16">#REF!</definedName>
    <definedName name="\V" localSheetId="2">#REF!</definedName>
    <definedName name="\V" localSheetId="1">#REF!</definedName>
    <definedName name="\V">#REF!</definedName>
    <definedName name="\x" localSheetId="2">#REF!</definedName>
    <definedName name="\x" localSheetId="1">#REF!</definedName>
    <definedName name="\x">#REF!</definedName>
    <definedName name="ab" localSheetId="16">#REF!</definedName>
    <definedName name="ab" localSheetId="2">#REF!</definedName>
    <definedName name="ab" localSheetId="1">#REF!</definedName>
    <definedName name="ab">#REF!</definedName>
    <definedName name="abc" localSheetId="2">#REF!</definedName>
    <definedName name="abc">#REF!</definedName>
    <definedName name="biddername" localSheetId="2">#REF!</definedName>
    <definedName name="biddername">#REF!</definedName>
    <definedName name="BL" localSheetId="2">#REF!</definedName>
    <definedName name="BL">#REF!</definedName>
    <definedName name="BL1CF" localSheetId="2">#REF!</definedName>
    <definedName name="BL1CF">#REF!</definedName>
    <definedName name="BL2A" localSheetId="2">#REF!</definedName>
    <definedName name="BL2A" localSheetId="1">'[1]Attach-3 (QR)'!#REF!</definedName>
    <definedName name="BL2A">#REF!</definedName>
    <definedName name="BL2A2" localSheetId="2">#REF!</definedName>
    <definedName name="BL2A2" localSheetId="1">'[2]Attach-3 (QR)'!#REF!</definedName>
    <definedName name="BL2A2">#REF!</definedName>
    <definedName name="BL2AA" localSheetId="2">#REF!</definedName>
    <definedName name="BL2AA" localSheetId="1">'[1]Attach-3 (QR)'!#REF!</definedName>
    <definedName name="BL2AA">#REF!</definedName>
    <definedName name="BL2AAA" localSheetId="17">'[3]Attach QR'!$J$785</definedName>
    <definedName name="BL2AAA" localSheetId="2">#REF!</definedName>
    <definedName name="BL2AAA" localSheetId="1">'[2]Attach-3 (QR)'!#REF!</definedName>
    <definedName name="BL2AAA">#REF!</definedName>
    <definedName name="BL2B" localSheetId="2">#REF!</definedName>
    <definedName name="BL2B" localSheetId="1">'[1]Attach-3 (QR)'!#REF!</definedName>
    <definedName name="BL2B">#REF!</definedName>
    <definedName name="BL2BB" localSheetId="2">#REF!</definedName>
    <definedName name="BL2BB" localSheetId="1">'[2]Attach-3 (QR)'!#REF!</definedName>
    <definedName name="BL2BB">#REF!</definedName>
    <definedName name="BL2BBB" localSheetId="17">'[3]Attach QR'!$K$785</definedName>
    <definedName name="BL2BBB" localSheetId="2">#REF!</definedName>
    <definedName name="BL2BBB" localSheetId="1">'[2]Attach-3 (QR)'!#REF!</definedName>
    <definedName name="BL2BBB">#REF!</definedName>
    <definedName name="BL2C" localSheetId="2">#REF!</definedName>
    <definedName name="BL2C" localSheetId="1">'[1]Attach-3 (QR)'!#REF!</definedName>
    <definedName name="BL2C">#REF!</definedName>
    <definedName name="BL2CC" localSheetId="2">#REF!</definedName>
    <definedName name="BL2CC" localSheetId="1">'[2]Attach-3 (QR)'!#REF!</definedName>
    <definedName name="BL2CC">#REF!</definedName>
    <definedName name="BL2CCC" localSheetId="17">'[3]Attach QR'!$L$785</definedName>
    <definedName name="BL2CCC" localSheetId="2">#REF!</definedName>
    <definedName name="BL2CCC" localSheetId="1">'[2]Attach-3 (QR)'!#REF!</definedName>
    <definedName name="BL2CCC">#REF!</definedName>
    <definedName name="BL3A" localSheetId="2">#REF!</definedName>
    <definedName name="BL3A" localSheetId="1">'[1]Attach-3 (QR)'!#REF!</definedName>
    <definedName name="BL3A">#REF!</definedName>
    <definedName name="BL3AA" localSheetId="2">#REF!</definedName>
    <definedName name="BL3AA" localSheetId="1">'[2]Attach-3 (QR)'!#REF!</definedName>
    <definedName name="BL3AA">#REF!</definedName>
    <definedName name="BL3AAA" localSheetId="17">'[3]Attach QR'!$J$788</definedName>
    <definedName name="BL3AAA" localSheetId="2">#REF!</definedName>
    <definedName name="BL3AAA" localSheetId="1">'[2]Attach-3 (QR)'!#REF!</definedName>
    <definedName name="BL3AAA">#REF!</definedName>
    <definedName name="BL3B" localSheetId="2">#REF!</definedName>
    <definedName name="BL3B" localSheetId="1">'[1]Attach-3 (QR)'!#REF!</definedName>
    <definedName name="BL3B">#REF!</definedName>
    <definedName name="BL3BB" localSheetId="2">#REF!</definedName>
    <definedName name="BL3BB" localSheetId="1">'[2]Attach-3 (QR)'!#REF!</definedName>
    <definedName name="BL3BB">#REF!</definedName>
    <definedName name="BL3BBB" localSheetId="17">'[3]Attach QR'!$K$788</definedName>
    <definedName name="BL3BBB" localSheetId="2">#REF!</definedName>
    <definedName name="BL3BBB" localSheetId="1">'[2]Attach-3 (QR)'!#REF!</definedName>
    <definedName name="BL3BBB">#REF!</definedName>
    <definedName name="BL3C" localSheetId="2">#REF!</definedName>
    <definedName name="BL3C" localSheetId="1">'[1]Attach-3 (QR)'!#REF!</definedName>
    <definedName name="BL3C">#REF!</definedName>
    <definedName name="BL3CC" localSheetId="2">#REF!</definedName>
    <definedName name="BL3CC" localSheetId="1">'[2]Attach-3 (QR)'!#REF!</definedName>
    <definedName name="BL3CC">#REF!</definedName>
    <definedName name="BL3CCC" localSheetId="17">'[3]Attach QR'!$L$788</definedName>
    <definedName name="BL3CCC" localSheetId="2">#REF!</definedName>
    <definedName name="BL3CCC" localSheetId="1">'[2]Attach-3 (QR)'!#REF!</definedName>
    <definedName name="BL3CCC">#REF!</definedName>
    <definedName name="BL4A" localSheetId="2">#REF!</definedName>
    <definedName name="BL4A" localSheetId="1">'[1]Attach-3 (QR)'!#REF!</definedName>
    <definedName name="BL4A">#REF!</definedName>
    <definedName name="BL4AA" localSheetId="2">#REF!</definedName>
    <definedName name="BL4AA" localSheetId="1">'[2]Attach-3 (QR)'!#REF!</definedName>
    <definedName name="BL4AA">#REF!</definedName>
    <definedName name="BL4AAA" localSheetId="17">'[3]Attach QR'!$J$791</definedName>
    <definedName name="BL4AAA" localSheetId="2">#REF!</definedName>
    <definedName name="BL4AAA" localSheetId="1">'[2]Attach-3 (QR)'!#REF!</definedName>
    <definedName name="BL4AAA">#REF!</definedName>
    <definedName name="BL4B" localSheetId="2">#REF!</definedName>
    <definedName name="BL4B" localSheetId="1">'[1]Attach-3 (QR)'!#REF!</definedName>
    <definedName name="BL4B">#REF!</definedName>
    <definedName name="BL4BB" localSheetId="2">#REF!</definedName>
    <definedName name="BL4BB" localSheetId="1">'[2]Attach-3 (QR)'!#REF!</definedName>
    <definedName name="BL4BB">#REF!</definedName>
    <definedName name="BL4BBB" localSheetId="17">'[3]Attach QR'!$K$791</definedName>
    <definedName name="BL4BBB" localSheetId="2">#REF!</definedName>
    <definedName name="BL4BBB" localSheetId="1">'[2]Attach-3 (QR)'!#REF!</definedName>
    <definedName name="BL4BBB">#REF!</definedName>
    <definedName name="BL4C" localSheetId="2">#REF!</definedName>
    <definedName name="BL4C" localSheetId="1">'[1]Attach-3 (QR)'!#REF!</definedName>
    <definedName name="BL4C">#REF!</definedName>
    <definedName name="BL4CC" localSheetId="2">#REF!</definedName>
    <definedName name="BL4CC" localSheetId="1">'[2]Attach-3 (QR)'!#REF!</definedName>
    <definedName name="BL4CC">#REF!</definedName>
    <definedName name="BL4CCC" localSheetId="17">'[3]Attach QR'!$L$791</definedName>
    <definedName name="BL4CCC" localSheetId="2">#REF!</definedName>
    <definedName name="BL4CCC" localSheetId="1">'[2]Attach-3 (QR)'!#REF!</definedName>
    <definedName name="BL4CCC">#REF!</definedName>
    <definedName name="BL5A" localSheetId="2">#REF!</definedName>
    <definedName name="BL5A" localSheetId="1">'[1]Attach-3 (QR)'!#REF!</definedName>
    <definedName name="BL5A">#REF!</definedName>
    <definedName name="BL5AA" localSheetId="2">#REF!</definedName>
    <definedName name="BL5AA" localSheetId="1">'[2]Attach-3 (QR)'!#REF!</definedName>
    <definedName name="BL5AA">#REF!</definedName>
    <definedName name="BL5AAA" localSheetId="17">'[3]Attach QR'!$J$794</definedName>
    <definedName name="BL5AAA" localSheetId="2">#REF!</definedName>
    <definedName name="BL5AAA" localSheetId="1">'[2]Attach-3 (QR)'!#REF!</definedName>
    <definedName name="BL5AAA">#REF!</definedName>
    <definedName name="BL5B" localSheetId="2">#REF!</definedName>
    <definedName name="BL5B" localSheetId="1">'[1]Attach-3 (QR)'!#REF!</definedName>
    <definedName name="BL5B">#REF!</definedName>
    <definedName name="BL5BB" localSheetId="2">#REF!</definedName>
    <definedName name="BL5BB" localSheetId="1">'[2]Attach-3 (QR)'!#REF!</definedName>
    <definedName name="BL5BB">#REF!</definedName>
    <definedName name="BL5BBB" localSheetId="17">'[3]Attach QR'!$K$794</definedName>
    <definedName name="BL5BBB" localSheetId="2">#REF!</definedName>
    <definedName name="BL5BBB" localSheetId="1">'[2]Attach-3 (QR)'!#REF!</definedName>
    <definedName name="BL5BBB">#REF!</definedName>
    <definedName name="BL5C" localSheetId="2">#REF!</definedName>
    <definedName name="BL5C" localSheetId="1">'[1]Attach-3 (QR)'!#REF!</definedName>
    <definedName name="BL5C">#REF!</definedName>
    <definedName name="BL5CC" localSheetId="2">#REF!</definedName>
    <definedName name="BL5CC" localSheetId="1">'[2]Attach-3 (QR)'!#REF!</definedName>
    <definedName name="BL5CC">#REF!</definedName>
    <definedName name="BL5CCC" localSheetId="17">'[3]Attach QR'!$L$794</definedName>
    <definedName name="BL5CCC" localSheetId="2">#REF!</definedName>
    <definedName name="BL5CCC" localSheetId="1">'[2]Attach-3 (QR)'!#REF!</definedName>
    <definedName name="BL5CCC">#REF!</definedName>
    <definedName name="CAPA1" localSheetId="2">#REF!</definedName>
    <definedName name="CAPA1" localSheetId="1">'[2]Attach-3 (QR)'!#REF!</definedName>
    <definedName name="CAPA1">#REF!</definedName>
    <definedName name="CAPA11" localSheetId="2">#REF!</definedName>
    <definedName name="CAPA11" localSheetId="1">'[2]Attach-3 (QR)'!#REF!</definedName>
    <definedName name="CAPA11">#REF!</definedName>
    <definedName name="CAPA111" localSheetId="17">'[3]Attach QR'!$F$505</definedName>
    <definedName name="CAPA111" localSheetId="2">#REF!</definedName>
    <definedName name="CAPA111" localSheetId="1">'[2]Attach-3 (QR)'!#REF!</definedName>
    <definedName name="CAPA111">#REF!</definedName>
    <definedName name="CAPA2" localSheetId="2">#REF!</definedName>
    <definedName name="CAPA2" localSheetId="1">'[2]Attach-3 (QR)'!#REF!</definedName>
    <definedName name="CAPA2">#REF!</definedName>
    <definedName name="CAPA22" localSheetId="2">#REF!</definedName>
    <definedName name="CAPA22" localSheetId="1">'[2]Attach-3 (QR)'!#REF!</definedName>
    <definedName name="CAPA22">#REF!</definedName>
    <definedName name="CAPA222" localSheetId="17">'[3]Attach QR'!$I$505</definedName>
    <definedName name="CAPA222" localSheetId="2">#REF!</definedName>
    <definedName name="CAPA222" localSheetId="1">'[2]Attach-3 (QR)'!#REF!</definedName>
    <definedName name="CAPA222">#REF!</definedName>
    <definedName name="CAPA3" localSheetId="2">#REF!</definedName>
    <definedName name="CAPA3" localSheetId="1">'[2]Attach-3 (QR)'!#REF!</definedName>
    <definedName name="CAPA3">#REF!</definedName>
    <definedName name="CAPA33" localSheetId="2">#REF!</definedName>
    <definedName name="CAPA33" localSheetId="1">'[2]Attach-3 (QR)'!#REF!</definedName>
    <definedName name="CAPA33">#REF!</definedName>
    <definedName name="CAPA333" localSheetId="17">'[3]Attach QR'!$G$651</definedName>
    <definedName name="CAPA333" localSheetId="2">#REF!</definedName>
    <definedName name="CAPA333" localSheetId="1">'[2]Attach-3 (QR)'!#REF!</definedName>
    <definedName name="CAPA333">#REF!</definedName>
    <definedName name="CAPA4" localSheetId="2">#REF!</definedName>
    <definedName name="CAPA4" localSheetId="1">'[2]Attach-3 (QR)'!#REF!</definedName>
    <definedName name="CAPA4">#REF!</definedName>
    <definedName name="CAPA44" localSheetId="2">#REF!</definedName>
    <definedName name="CAPA44" localSheetId="1">'[2]Attach-3 (QR)'!#REF!</definedName>
    <definedName name="CAPA44">#REF!</definedName>
    <definedName name="CAPA444" localSheetId="17">'[3]Attach QR'!$I$651</definedName>
    <definedName name="CAPA444" localSheetId="2">#REF!</definedName>
    <definedName name="CAPA444" localSheetId="1">'[2]Attach-3 (QR)'!#REF!</definedName>
    <definedName name="CAPA444">#REF!</definedName>
    <definedName name="CAPA7" localSheetId="2">#REF!</definedName>
    <definedName name="CAPA7" localSheetId="1">'[2]Attach-3 (QR)'!#REF!</definedName>
    <definedName name="CAPA7">#REF!</definedName>
    <definedName name="CAPA77" localSheetId="2">#REF!</definedName>
    <definedName name="CAPA77" localSheetId="1">'[2]Attach-3 (QR)'!#REF!</definedName>
    <definedName name="CAPA77">#REF!</definedName>
    <definedName name="CAPA777" localSheetId="17">'[3]Attach QR'!$D$505</definedName>
    <definedName name="CAPA777" localSheetId="2">#REF!</definedName>
    <definedName name="CAPA777" localSheetId="1">'[2]Attach-3 (QR)'!#REF!</definedName>
    <definedName name="CAPA777">#REF!</definedName>
    <definedName name="COO" localSheetId="2">'[4]Sch-1a'!#REF!</definedName>
    <definedName name="COO" localSheetId="1">'[5]Sch-1a'!#REF!</definedName>
    <definedName name="COO">'[4]Sch-1a'!#REF!</definedName>
    <definedName name="date" localSheetId="2">#REF!</definedName>
    <definedName name="date">#REF!</definedName>
    <definedName name="iii" localSheetId="2">#REF!</definedName>
    <definedName name="iii" localSheetId="1">#REF!</definedName>
    <definedName name="iii">#REF!</definedName>
    <definedName name="LA" localSheetId="2">#REF!</definedName>
    <definedName name="LA">#REF!</definedName>
    <definedName name="logo1">"Picture 7"</definedName>
    <definedName name="MANU1" localSheetId="2">#REF!</definedName>
    <definedName name="MANU1" localSheetId="1">'[2]Attach-3 (QR)'!#REF!</definedName>
    <definedName name="MANU1">#REF!</definedName>
    <definedName name="MANU11" localSheetId="2">#REF!</definedName>
    <definedName name="MANU11" localSheetId="1">'[2]Attach-3 (QR)'!#REF!</definedName>
    <definedName name="MANU11">#REF!</definedName>
    <definedName name="MANU111" localSheetId="17">'[3]Attach QR'!$H$350</definedName>
    <definedName name="MANU111" localSheetId="2">#REF!</definedName>
    <definedName name="MANU111" localSheetId="1">'[2]Attach-3 (QR)'!#REF!</definedName>
    <definedName name="MANU111">#REF!</definedName>
    <definedName name="MANU2" localSheetId="2">#REF!</definedName>
    <definedName name="MANU2" localSheetId="1">'[2]Attach-3 (QR)'!#REF!</definedName>
    <definedName name="MANU2">#REF!</definedName>
    <definedName name="MANU22" localSheetId="2">#REF!</definedName>
    <definedName name="MANU22" localSheetId="1">'[2]Attach-3 (QR)'!#REF!</definedName>
    <definedName name="MANU22">#REF!</definedName>
    <definedName name="MANU222" localSheetId="17">'[3]Attach QR'!$H$419</definedName>
    <definedName name="MANU222" localSheetId="2">#REF!</definedName>
    <definedName name="MANU222" localSheetId="1">'[2]Attach-3 (QR)'!#REF!</definedName>
    <definedName name="MANU222">#REF!</definedName>
    <definedName name="MANU3" localSheetId="2">#REF!</definedName>
    <definedName name="MANU3" localSheetId="1">'[2]Attach-3 (QR)'!#REF!</definedName>
    <definedName name="MANU3">#REF!</definedName>
    <definedName name="MANU33" localSheetId="2">#REF!</definedName>
    <definedName name="MANU33" localSheetId="1">'[2]Attach-3 (QR)'!#REF!</definedName>
    <definedName name="MANU33">#REF!</definedName>
    <definedName name="MANU333" localSheetId="17">'[3]Attach QR'!$G$560</definedName>
    <definedName name="MANU333" localSheetId="2">#REF!</definedName>
    <definedName name="MANU333" localSheetId="1">'[2]Attach-3 (QR)'!#REF!</definedName>
    <definedName name="MANU333">#REF!</definedName>
    <definedName name="MANU4" localSheetId="2">#REF!</definedName>
    <definedName name="MANU4" localSheetId="1">'[2]Attach-3 (QR)'!#REF!</definedName>
    <definedName name="MANU4">#REF!</definedName>
    <definedName name="MANU44" localSheetId="2">#REF!</definedName>
    <definedName name="MANU44" localSheetId="1">'[2]Attach-3 (QR)'!#REF!</definedName>
    <definedName name="MANU44">#REF!</definedName>
    <definedName name="MANU444" localSheetId="17">'[3]Attach QR'!$I$560</definedName>
    <definedName name="MANU444" localSheetId="2">#REF!</definedName>
    <definedName name="MANU444" localSheetId="1">'[2]Attach-3 (QR)'!#REF!</definedName>
    <definedName name="MANU444">#REF!</definedName>
    <definedName name="MANU5" localSheetId="2">#REF!</definedName>
    <definedName name="MANU5" localSheetId="1">'[2]Attach-3 (QR)'!#REF!</definedName>
    <definedName name="MANU5">#REF!</definedName>
    <definedName name="MANU55" localSheetId="2">#REF!</definedName>
    <definedName name="MANU55" localSheetId="1">'[2]Attach-3 (QR)'!#REF!</definedName>
    <definedName name="MANU55">#REF!</definedName>
    <definedName name="MANU555" localSheetId="17">'[3]Attach QR'!$E$560</definedName>
    <definedName name="MANU555" localSheetId="2">#REF!</definedName>
    <definedName name="MANU555" localSheetId="1">'[2]Attach-3 (QR)'!#REF!</definedName>
    <definedName name="MANU555">#REF!</definedName>
    <definedName name="PATH1" localSheetId="2">#REF!</definedName>
    <definedName name="PATH1" localSheetId="1">'[2]Attach-3 (QR)'!#REF!</definedName>
    <definedName name="PATH1">#REF!</definedName>
    <definedName name="PATH11" localSheetId="2">#REF!</definedName>
    <definedName name="PATH11" localSheetId="1">'[2]Attach-3 (QR)'!#REF!</definedName>
    <definedName name="PATH11">#REF!</definedName>
    <definedName name="PATH111" localSheetId="17">'[3]Attach QR'!$G$170</definedName>
    <definedName name="PATH111" localSheetId="2">#REF!</definedName>
    <definedName name="PATH111" localSheetId="1">'[2]Attach-3 (QR)'!#REF!</definedName>
    <definedName name="PATH111">#REF!</definedName>
    <definedName name="PATH2" localSheetId="2">#REF!</definedName>
    <definedName name="PATH2" localSheetId="1">'[2]Attach-3 (QR)'!#REF!</definedName>
    <definedName name="PATH2">#REF!</definedName>
    <definedName name="PATH22" localSheetId="2">#REF!</definedName>
    <definedName name="PATH22" localSheetId="1">'[2]Attach-3 (QR)'!#REF!</definedName>
    <definedName name="PATH22">#REF!</definedName>
    <definedName name="PATH222" localSheetId="17">'[3]Attach QR'!$I$170</definedName>
    <definedName name="PATH222" localSheetId="2">#REF!</definedName>
    <definedName name="PATH222" localSheetId="1">'[2]Attach-3 (QR)'!#REF!</definedName>
    <definedName name="PATH222">#REF!</definedName>
    <definedName name="PATH3" localSheetId="2">#REF!</definedName>
    <definedName name="PATH3" localSheetId="1">'[2]Attach-3 (QR)'!#REF!</definedName>
    <definedName name="PATH3">#REF!</definedName>
    <definedName name="PATH33" localSheetId="2">#REF!</definedName>
    <definedName name="PATH33" localSheetId="1">'[2]Attach-3 (QR)'!#REF!</definedName>
    <definedName name="PATH33">#REF!</definedName>
    <definedName name="PATH333" localSheetId="17">'[3]Attach QR'!$G$246</definedName>
    <definedName name="PATH333" localSheetId="2">#REF!</definedName>
    <definedName name="PATH333" localSheetId="1">'[2]Attach-3 (QR)'!#REF!</definedName>
    <definedName name="PATH333">#REF!</definedName>
    <definedName name="PATH4" localSheetId="2">#REF!</definedName>
    <definedName name="PATH4" localSheetId="1">'[2]Attach-3 (QR)'!#REF!</definedName>
    <definedName name="PATH4">#REF!</definedName>
    <definedName name="PATH44" localSheetId="2">#REF!</definedName>
    <definedName name="PATH44" localSheetId="1">'[2]Attach-3 (QR)'!#REF!</definedName>
    <definedName name="PATH44">#REF!</definedName>
    <definedName name="PATH444" localSheetId="17">'[3]Attach QR'!$I$246</definedName>
    <definedName name="PATH444" localSheetId="2">#REF!</definedName>
    <definedName name="PATH444" localSheetId="1">'[2]Attach-3 (QR)'!#REF!</definedName>
    <definedName name="PATH444">#REF!</definedName>
    <definedName name="PATH5" localSheetId="2">#REF!</definedName>
    <definedName name="PATH5" localSheetId="1">'[2]Attach-3 (QR)'!#REF!</definedName>
    <definedName name="PATH5">#REF!</definedName>
    <definedName name="PATH55" localSheetId="2">#REF!</definedName>
    <definedName name="PATH55" localSheetId="1">'[2]Attach-3 (QR)'!#REF!</definedName>
    <definedName name="PATH55">#REF!</definedName>
    <definedName name="PATH555" localSheetId="2">#REF!</definedName>
    <definedName name="PATH555" localSheetId="1">'[2]Attach-3 (QR)'!#REF!</definedName>
    <definedName name="PATH555">#REF!</definedName>
    <definedName name="PATHAR1" localSheetId="2">#REF!</definedName>
    <definedName name="PATHAR1" localSheetId="1">'[1]Attach-3 (QR)'!#REF!</definedName>
    <definedName name="PATHAR1">#REF!</definedName>
    <definedName name="PATHAR2" localSheetId="2">#REF!</definedName>
    <definedName name="PATHAR2" localSheetId="1">'[1]Attach-3 (QR)'!#REF!</definedName>
    <definedName name="PATHAR2">#REF!</definedName>
    <definedName name="PATHAR3" localSheetId="17">'[3]Attach QR'!$AO$750</definedName>
    <definedName name="PATHAR3" localSheetId="2">#REF!</definedName>
    <definedName name="PATHAR3" localSheetId="1">'[1]Attach-3 (QR)'!#REF!</definedName>
    <definedName name="PATHAR3">#REF!</definedName>
    <definedName name="PATHJV1" localSheetId="2">#REF!</definedName>
    <definedName name="PATHJV1" localSheetId="1">'[2]Attach-3 (QR)'!#REF!</definedName>
    <definedName name="PATHJV1">#REF!</definedName>
    <definedName name="PATHJV11" localSheetId="2">#REF!</definedName>
    <definedName name="PATHJV11" localSheetId="1">'[2]Attach-3 (QR)'!#REF!</definedName>
    <definedName name="PATHJV11">#REF!</definedName>
    <definedName name="PATHJV111" localSheetId="2">#REF!</definedName>
    <definedName name="PATHJV111" localSheetId="1">'[2]Attach-3 (QR)'!#REF!</definedName>
    <definedName name="PATHJV111">#REF!</definedName>
    <definedName name="PATHJV2" localSheetId="2">#REF!</definedName>
    <definedName name="PATHJV2" localSheetId="1">'[2]Attach-3 (QR)'!#REF!</definedName>
    <definedName name="PATHJV2">#REF!</definedName>
    <definedName name="PATHJV22" localSheetId="2">#REF!</definedName>
    <definedName name="PATHJV22" localSheetId="1">'[2]Attach-3 (QR)'!#REF!</definedName>
    <definedName name="PATHJV22">#REF!</definedName>
    <definedName name="PATHJV222" localSheetId="2">#REF!</definedName>
    <definedName name="PATHJV222" localSheetId="1">'[2]Attach-3 (QR)'!#REF!</definedName>
    <definedName name="PATHJV222">#REF!</definedName>
    <definedName name="PATHJV3" localSheetId="17">'[3]Attach QR'!$I$61</definedName>
    <definedName name="PATHJV3" localSheetId="2">#REF!</definedName>
    <definedName name="PATHJV3" localSheetId="1">'[2]Attach-3 (QR)'!#REF!</definedName>
    <definedName name="PATHJV3">#REF!</definedName>
    <definedName name="PATHJV33" localSheetId="17">'[3]Attach QR'!$G$61</definedName>
    <definedName name="PATHJV33" localSheetId="2">#REF!</definedName>
    <definedName name="PATHJV33" localSheetId="1">'[2]Attach-3 (QR)'!#REF!</definedName>
    <definedName name="PATHJV33">#REF!</definedName>
    <definedName name="PATHJV333" localSheetId="17">'[3]Attach QR'!$E$61</definedName>
    <definedName name="PATHJV333" localSheetId="2">#REF!</definedName>
    <definedName name="PATHJV333" localSheetId="1">'[2]Attach-3 (QR)'!#REF!</definedName>
    <definedName name="PATHJV333">#REF!</definedName>
    <definedName name="PATHJVPR1" localSheetId="2">#REF!</definedName>
    <definedName name="PATHJVPR1" localSheetId="1">'[1]Attach-3 (QR)'!#REF!</definedName>
    <definedName name="PATHJVPR1">#REF!</definedName>
    <definedName name="PATHJVPR11" localSheetId="2">#REF!</definedName>
    <definedName name="PATHJVPR11" localSheetId="1">'[2]Attach-3 (QR)'!#REF!</definedName>
    <definedName name="PATHJVPR11">#REF!</definedName>
    <definedName name="PATHJVPR111" localSheetId="17">'[3]Attach QR'!$K$782</definedName>
    <definedName name="PATHJVPR111" localSheetId="2">#REF!</definedName>
    <definedName name="PATHJVPR111" localSheetId="1">'[2]Attach-3 (QR)'!#REF!</definedName>
    <definedName name="PATHJVPR111">#REF!</definedName>
    <definedName name="PATHJVPR2" localSheetId="2">#REF!</definedName>
    <definedName name="PATHJVPR2" localSheetId="1">'[1]Attach-3 (QR)'!#REF!</definedName>
    <definedName name="PATHJVPR2">#REF!</definedName>
    <definedName name="PATHJVPR22" localSheetId="2">#REF!</definedName>
    <definedName name="PATHJVPR22" localSheetId="1">'[2]Attach-3 (QR)'!#REF!</definedName>
    <definedName name="PATHJVPR22">#REF!</definedName>
    <definedName name="PATHJVPR222" localSheetId="17">'[3]Attach QR'!$L$782</definedName>
    <definedName name="PATHJVPR222" localSheetId="2">#REF!</definedName>
    <definedName name="PATHJVPR222" localSheetId="1">'[2]Attach-3 (QR)'!#REF!</definedName>
    <definedName name="PATHJVPR222">#REF!</definedName>
    <definedName name="PATHLA1" localSheetId="2">#REF!</definedName>
    <definedName name="PATHLA1" localSheetId="1">'[2]Attach-3 (QR)'!#REF!</definedName>
    <definedName name="PATHLA1">#REF!</definedName>
    <definedName name="PATHLA2" localSheetId="2">#REF!</definedName>
    <definedName name="PATHLA2" localSheetId="1">'[2]Attach-3 (QR)'!#REF!</definedName>
    <definedName name="PATHLA2">#REF!</definedName>
    <definedName name="PATHLA3" localSheetId="17">'[3]Attach QR'!$D$651</definedName>
    <definedName name="PATHLA3" localSheetId="2">#REF!</definedName>
    <definedName name="PATHLA3" localSheetId="1">'[2]Attach-3 (QR)'!#REF!</definedName>
    <definedName name="PATHLA3">#REF!</definedName>
    <definedName name="PATHLP1" localSheetId="2">#REF!</definedName>
    <definedName name="PATHLP1" localSheetId="1">'[1]Attach-3 (QR)'!#REF!</definedName>
    <definedName name="PATHLP1">#REF!</definedName>
    <definedName name="PATHLP2" localSheetId="2">#REF!</definedName>
    <definedName name="PATHLP2" localSheetId="1">'[2]Attach-3 (QR)'!#REF!</definedName>
    <definedName name="PATHLP2">#REF!</definedName>
    <definedName name="PATHLP3" localSheetId="17">'[3]Attach QR'!$J$782</definedName>
    <definedName name="PATHLP3" localSheetId="2">#REF!</definedName>
    <definedName name="PATHLP3" localSheetId="1">'[2]Attach-3 (QR)'!#REF!</definedName>
    <definedName name="PATHLP3">#REF!</definedName>
    <definedName name="PATHPR1" localSheetId="2">#REF!</definedName>
    <definedName name="PATHPR1" localSheetId="1">'[1]Attach-3 (QR)'!#REF!</definedName>
    <definedName name="PATHPR1">#REF!</definedName>
    <definedName name="PATHPR2" localSheetId="2">#REF!</definedName>
    <definedName name="PATHPR2" localSheetId="1">'[2]Attach-3 (QR)'!#REF!</definedName>
    <definedName name="PATHPR2">#REF!</definedName>
    <definedName name="_xlnm.Print_Area" localSheetId="12">'Attach 10'!$A$1:$E$29</definedName>
    <definedName name="_xlnm.Print_Area" localSheetId="13">'Attach 11'!$A$1:$E$26</definedName>
    <definedName name="_xlnm.Print_Area" localSheetId="14">'Attach 11-IP'!$A$1:$I$225</definedName>
    <definedName name="_xlnm.Print_Area" localSheetId="15">'Attach 12'!$A$1:$E$91</definedName>
    <definedName name="_xlnm.Print_Area" localSheetId="16">'Attach 13'!$A$1:$E$21</definedName>
    <definedName name="_xlnm.Print_Area" localSheetId="17">'Attach 18 '!$A$1:$F$33</definedName>
    <definedName name="_xlnm.Print_Area" localSheetId="18">'Attach 19'!$A$1:$L$93</definedName>
    <definedName name="_xlnm.Print_Area" localSheetId="2">'Attach 2'!$A$1:$E$26</definedName>
    <definedName name="_xlnm.Print_Area" localSheetId="3">'Attach 3(JV)'!$A$1:$E$26</definedName>
    <definedName name="_xlnm.Print_Area" localSheetId="4">'Attach 3(QR)'!$A$1:$E$23</definedName>
    <definedName name="_xlnm.Print_Area" localSheetId="5">'Attach 4'!$A$1:$G$22</definedName>
    <definedName name="_xlnm.Print_Area" localSheetId="6">'Attach 4 (A)'!$A$1:$E$27</definedName>
    <definedName name="_xlnm.Print_Area" localSheetId="7">'Attach 4 (B)'!$A$1:$E$26</definedName>
    <definedName name="_xlnm.Print_Area" localSheetId="8">'Attach 5'!$A$1:$F$28</definedName>
    <definedName name="_xlnm.Print_Area" localSheetId="9">'Attach 7'!$A$1:$D$24</definedName>
    <definedName name="_xlnm.Print_Area" localSheetId="10">'Attach 8'!$A$1:$H$56</definedName>
    <definedName name="_xlnm.Print_Area" localSheetId="11">'Attach 9'!$A$1:$F$18</definedName>
    <definedName name="_xlnm.Print_Area" localSheetId="19">'Bid Form 1st Envelope '!$A$1:$F$91</definedName>
    <definedName name="_xlnm.Print_Area" localSheetId="1">'Name of Bidders'!$B$1:$D$31</definedName>
    <definedName name="_xlnm.Print_Titles" localSheetId="10">'Attach 8'!$18:$18</definedName>
    <definedName name="printedname" localSheetId="2">#REF!</definedName>
    <definedName name="printedname">#REF!</definedName>
    <definedName name="qw" localSheetId="2">#REF!</definedName>
    <definedName name="qw">#REF!</definedName>
    <definedName name="rao" localSheetId="2">#REF!</definedName>
    <definedName name="rao">#REF!</definedName>
    <definedName name="_xlnm.Recorder" localSheetId="16">#REF!</definedName>
    <definedName name="_xlnm.Recorder" localSheetId="17">#REF!</definedName>
    <definedName name="_xlnm.Recorder" localSheetId="2">#REF!</definedName>
    <definedName name="_xlnm.Recorder" localSheetId="1">#REF!</definedName>
    <definedName name="_xlnm.Recorder">#REF!</definedName>
    <definedName name="sss" localSheetId="2">'[6]Attach-3 (QR)'!#REF!</definedName>
    <definedName name="sss">'[6]Attach-3 (QR)'!#REF!</definedName>
    <definedName name="TEST" localSheetId="16">#REF!</definedName>
    <definedName name="TEST" localSheetId="17">#REF!</definedName>
    <definedName name="TEST" localSheetId="2">#REF!</definedName>
    <definedName name="TEST" localSheetId="1">#REF!</definedName>
    <definedName name="TEST">#REF!</definedName>
    <definedName name="TO" localSheetId="2">#REF!</definedName>
    <definedName name="TO">#REF!</definedName>
    <definedName name="ttt" localSheetId="2">#REF!</definedName>
    <definedName name="ttt" localSheetId="1">#REF!</definedName>
    <definedName name="ttt">#REF!</definedName>
    <definedName name="typeofbidder" localSheetId="2">#REF!</definedName>
    <definedName name="typeofbidder">#REF!</definedName>
    <definedName name="uuu" localSheetId="2">#REF!</definedName>
    <definedName name="uuu" localSheetId="1">#REF!</definedName>
    <definedName name="uuu">#REF!</definedName>
    <definedName name="yyy" localSheetId="2">#REF!</definedName>
    <definedName name="yyy" localSheetId="1">#REF!</definedName>
    <definedName name="yyy">#REF!</definedName>
    <definedName name="Z_051E6CD7_8CD0_4985_B57E_E231CB185E23_.wvu.Cols" localSheetId="1" hidden="1">'Name of Bidders'!$A:$A,'Name of Bidders'!$I:$I</definedName>
    <definedName name="Z_051E6CD7_8CD0_4985_B57E_E231CB185E23_.wvu.PrintArea" localSheetId="1" hidden="1">'Name of Bidders'!$B$1:$D$31</definedName>
    <definedName name="Z_051E6CD7_8CD0_4985_B57E_E231CB185E23_.wvu.Rows" localSheetId="1" hidden="1">'Name of Bidders'!$3:$3</definedName>
    <definedName name="Z_05855B4F_D61E_4C97_B759_B2F96767F6F8_.wvu.Cols" localSheetId="15" hidden="1">'Attach 12'!$H:$H</definedName>
    <definedName name="Z_05855B4F_D61E_4C97_B759_B2F96767F6F8_.wvu.Cols" localSheetId="2" hidden="1">'Attach 2'!$G:$H</definedName>
    <definedName name="Z_05855B4F_D61E_4C97_B759_B2F96767F6F8_.wvu.Cols" localSheetId="3" hidden="1">'Attach 3(JV)'!$G:$H</definedName>
    <definedName name="Z_05855B4F_D61E_4C97_B759_B2F96767F6F8_.wvu.Cols" localSheetId="5" hidden="1">'Attach 4'!$H:$O</definedName>
    <definedName name="Z_05855B4F_D61E_4C97_B759_B2F96767F6F8_.wvu.Cols" localSheetId="8" hidden="1">'Attach 5'!$I:$I</definedName>
    <definedName name="Z_05855B4F_D61E_4C97_B759_B2F96767F6F8_.wvu.Cols" localSheetId="19" hidden="1">'Bid Form 1st Envelope '!$AA:$AK</definedName>
    <definedName name="Z_05855B4F_D61E_4C97_B759_B2F96767F6F8_.wvu.PrintArea" localSheetId="12" hidden="1">'Attach 10'!$A$1:$E$86</definedName>
    <definedName name="Z_05855B4F_D61E_4C97_B759_B2F96767F6F8_.wvu.PrintArea" localSheetId="13" hidden="1">'Attach 11'!$A$1:$E$29</definedName>
    <definedName name="Z_05855B4F_D61E_4C97_B759_B2F96767F6F8_.wvu.PrintArea" localSheetId="14" hidden="1">'Attach 11-IP'!$A$8:$I$225</definedName>
    <definedName name="Z_05855B4F_D61E_4C97_B759_B2F96767F6F8_.wvu.PrintArea" localSheetId="15" hidden="1">'Attach 12'!$A$1:$E$91</definedName>
    <definedName name="Z_05855B4F_D61E_4C97_B759_B2F96767F6F8_.wvu.PrintArea" localSheetId="16" hidden="1">'Attach 13'!$A$1:$E$24</definedName>
    <definedName name="Z_05855B4F_D61E_4C97_B759_B2F96767F6F8_.wvu.PrintArea" localSheetId="17" hidden="1">'Attach 18 '!$A$1:$E$33</definedName>
    <definedName name="Z_05855B4F_D61E_4C97_B759_B2F96767F6F8_.wvu.PrintArea" localSheetId="18" hidden="1">'Attach 19'!$A$1:$L$93</definedName>
    <definedName name="Z_05855B4F_D61E_4C97_B759_B2F96767F6F8_.wvu.PrintArea" localSheetId="2" hidden="1">'Attach 2'!$A$1:$E$28</definedName>
    <definedName name="Z_05855B4F_D61E_4C97_B759_B2F96767F6F8_.wvu.PrintArea" localSheetId="3" hidden="1">'Attach 3(JV)'!$A$1:$E$28</definedName>
    <definedName name="Z_05855B4F_D61E_4C97_B759_B2F96767F6F8_.wvu.PrintArea" localSheetId="4" hidden="1">'Attach 3(QR)'!$A$1:$E$28</definedName>
    <definedName name="Z_05855B4F_D61E_4C97_B759_B2F96767F6F8_.wvu.PrintArea" localSheetId="5" hidden="1">'Attach 4'!$A$1:$G$25</definedName>
    <definedName name="Z_05855B4F_D61E_4C97_B759_B2F96767F6F8_.wvu.PrintArea" localSheetId="6" hidden="1">'Attach 4 (A)'!$A$1:$E$27</definedName>
    <definedName name="Z_05855B4F_D61E_4C97_B759_B2F96767F6F8_.wvu.PrintArea" localSheetId="7" hidden="1">'Attach 4 (B)'!$A$1:$E$26</definedName>
    <definedName name="Z_05855B4F_D61E_4C97_B759_B2F96767F6F8_.wvu.PrintArea" localSheetId="8" hidden="1">'Attach 5'!$A$1:$F$28</definedName>
    <definedName name="Z_05855B4F_D61E_4C97_B759_B2F96767F6F8_.wvu.PrintArea" localSheetId="9" hidden="1">'Attach 7'!$A$1:$D$28</definedName>
    <definedName name="Z_05855B4F_D61E_4C97_B759_B2F96767F6F8_.wvu.PrintArea" localSheetId="10" hidden="1">'Attach 8'!$A$1:$E$56</definedName>
    <definedName name="Z_05855B4F_D61E_4C97_B759_B2F96767F6F8_.wvu.PrintArea" localSheetId="11" hidden="1">'Attach 9'!$A$1:$F$23</definedName>
    <definedName name="Z_05855B4F_D61E_4C97_B759_B2F96767F6F8_.wvu.PrintArea" localSheetId="19" hidden="1">'Bid Form 1st Envelope '!$A$1:$F$92</definedName>
    <definedName name="Z_05855B4F_D61E_4C97_B759_B2F96767F6F8_.wvu.PrintTitles" localSheetId="10" hidden="1">'Attach 8'!$18:$18</definedName>
    <definedName name="Z_05855B4F_D61E_4C97_B759_B2F96767F6F8_.wvu.Rows" localSheetId="15" hidden="1">'Attach 12'!$16:$16</definedName>
    <definedName name="Z_05855B4F_D61E_4C97_B759_B2F96767F6F8_.wvu.Rows" localSheetId="17" hidden="1">'Attach 18 '!$26:$26,'Attach 18 '!$32:$209</definedName>
    <definedName name="Z_05855B4F_D61E_4C97_B759_B2F96767F6F8_.wvu.Rows" localSheetId="19" hidden="1">'Bid Form 1st Envelope '!#REF!,'Bid Form 1st Envelope '!$75:$75,'Bid Form 1st Envelope '!$78:$79</definedName>
    <definedName name="Z_15A19D23_A9FD_4FC1_B7B0_F2D16BDFC729_.wvu.Cols" localSheetId="15" hidden="1">'Attach 12'!$H:$H</definedName>
    <definedName name="Z_15A19D23_A9FD_4FC1_B7B0_F2D16BDFC729_.wvu.Cols" localSheetId="8" hidden="1">'Attach 5'!$I:$I</definedName>
    <definedName name="Z_15A19D23_A9FD_4FC1_B7B0_F2D16BDFC729_.wvu.PrintArea" localSheetId="12" hidden="1">'Attach 10'!$A$1:$E$29</definedName>
    <definedName name="Z_15A19D23_A9FD_4FC1_B7B0_F2D16BDFC729_.wvu.PrintArea" localSheetId="13" hidden="1">'Attach 11'!$A$1:$E$29</definedName>
    <definedName name="Z_15A19D23_A9FD_4FC1_B7B0_F2D16BDFC729_.wvu.PrintArea" localSheetId="14" hidden="1">'Attach 11-IP'!$A$8:$I$225</definedName>
    <definedName name="Z_15A19D23_A9FD_4FC1_B7B0_F2D16BDFC729_.wvu.PrintArea" localSheetId="15" hidden="1">'Attach 12'!$A$1:$E$91</definedName>
    <definedName name="Z_15A19D23_A9FD_4FC1_B7B0_F2D16BDFC729_.wvu.PrintArea" localSheetId="16" hidden="1">'Attach 13'!$A$1:$E$24</definedName>
    <definedName name="Z_15A19D23_A9FD_4FC1_B7B0_F2D16BDFC729_.wvu.PrintArea" localSheetId="17" hidden="1">'Attach 18 '!$A$1:$E$33</definedName>
    <definedName name="Z_15A19D23_A9FD_4FC1_B7B0_F2D16BDFC729_.wvu.PrintArea" localSheetId="18" hidden="1">'Attach 19'!$A$1:$L$93</definedName>
    <definedName name="Z_15A19D23_A9FD_4FC1_B7B0_F2D16BDFC729_.wvu.PrintArea" localSheetId="2" hidden="1">'Attach 2'!$A$1:$E$28</definedName>
    <definedName name="Z_15A19D23_A9FD_4FC1_B7B0_F2D16BDFC729_.wvu.PrintArea" localSheetId="3" hidden="1">'Attach 3(JV)'!$A$1:$E$28</definedName>
    <definedName name="Z_15A19D23_A9FD_4FC1_B7B0_F2D16BDFC729_.wvu.PrintArea" localSheetId="4" hidden="1">'Attach 3(QR)'!$A$1:$E$28</definedName>
    <definedName name="Z_15A19D23_A9FD_4FC1_B7B0_F2D16BDFC729_.wvu.PrintArea" localSheetId="5" hidden="1">'Attach 4'!$A$1:$G$25</definedName>
    <definedName name="Z_15A19D23_A9FD_4FC1_B7B0_F2D16BDFC729_.wvu.PrintArea" localSheetId="6" hidden="1">'Attach 4 (A)'!$A$1:$E$27</definedName>
    <definedName name="Z_15A19D23_A9FD_4FC1_B7B0_F2D16BDFC729_.wvu.PrintArea" localSheetId="7" hidden="1">'Attach 4 (B)'!$A$1:$E$26</definedName>
    <definedName name="Z_15A19D23_A9FD_4FC1_B7B0_F2D16BDFC729_.wvu.PrintArea" localSheetId="8" hidden="1">'Attach 5'!$A$1:$F$28</definedName>
    <definedName name="Z_15A19D23_A9FD_4FC1_B7B0_F2D16BDFC729_.wvu.PrintArea" localSheetId="9" hidden="1">'Attach 7'!$A$1:$D$28</definedName>
    <definedName name="Z_15A19D23_A9FD_4FC1_B7B0_F2D16BDFC729_.wvu.PrintArea" localSheetId="10" hidden="1">'Attach 8'!$A$1:$D$57</definedName>
    <definedName name="Z_15A19D23_A9FD_4FC1_B7B0_F2D16BDFC729_.wvu.PrintArea" localSheetId="11" hidden="1">'Attach 9'!$A$1:$E$23</definedName>
    <definedName name="Z_15A19D23_A9FD_4FC1_B7B0_F2D16BDFC729_.wvu.PrintArea" localSheetId="19" hidden="1">'Bid Form 1st Envelope '!$A$1:$F$92</definedName>
    <definedName name="Z_15A19D23_A9FD_4FC1_B7B0_F2D16BDFC729_.wvu.PrintTitles" localSheetId="10" hidden="1">'Attach 8'!$18:$18</definedName>
    <definedName name="Z_15A19D23_A9FD_4FC1_B7B0_F2D16BDFC729_.wvu.Rows" localSheetId="15" hidden="1">'Attach 12'!$16:$16</definedName>
    <definedName name="Z_15A19D23_A9FD_4FC1_B7B0_F2D16BDFC729_.wvu.Rows" localSheetId="17" hidden="1">'Attach 18 '!$26:$26,'Attach 18 '!$32:$209</definedName>
    <definedName name="Z_1C46EBB3_B065_41C0_9C89_6B0653776FC2_.wvu.Cols" localSheetId="15" hidden="1">'Attach 12'!$H:$H,'Attach 12'!$L:$N</definedName>
    <definedName name="Z_1C46EBB3_B065_41C0_9C89_6B0653776FC2_.wvu.Cols" localSheetId="2" hidden="1">'Attach 2'!$G:$H</definedName>
    <definedName name="Z_1C46EBB3_B065_41C0_9C89_6B0653776FC2_.wvu.Cols" localSheetId="3" hidden="1">'Attach 3(JV)'!$G:$H</definedName>
    <definedName name="Z_1C46EBB3_B065_41C0_9C89_6B0653776FC2_.wvu.Cols" localSheetId="5" hidden="1">'Attach 4'!$H:$O</definedName>
    <definedName name="Z_1C46EBB3_B065_41C0_9C89_6B0653776FC2_.wvu.Cols" localSheetId="8" hidden="1">'Attach 5'!$I:$I</definedName>
    <definedName name="Z_1C46EBB3_B065_41C0_9C89_6B0653776FC2_.wvu.Cols" localSheetId="19" hidden="1">'Bid Form 1st Envelope '!$K:$K</definedName>
    <definedName name="Z_1C46EBB3_B065_41C0_9C89_6B0653776FC2_.wvu.Cols" localSheetId="1" hidden="1">'Name of Bidders'!$A:$A,'Name of Bidders'!$G:$J</definedName>
    <definedName name="Z_1C46EBB3_B065_41C0_9C89_6B0653776FC2_.wvu.PrintArea" localSheetId="12" hidden="1">'Attach 10'!$A$1:$E$86</definedName>
    <definedName name="Z_1C46EBB3_B065_41C0_9C89_6B0653776FC2_.wvu.PrintArea" localSheetId="13" hidden="1">'Attach 11'!$A$1:$E$26</definedName>
    <definedName name="Z_1C46EBB3_B065_41C0_9C89_6B0653776FC2_.wvu.PrintArea" localSheetId="14" hidden="1">'Attach 11-IP'!$A$8:$I$225</definedName>
    <definedName name="Z_1C46EBB3_B065_41C0_9C89_6B0653776FC2_.wvu.PrintArea" localSheetId="15" hidden="1">'Attach 12'!$A$1:$E$91</definedName>
    <definedName name="Z_1C46EBB3_B065_41C0_9C89_6B0653776FC2_.wvu.PrintArea" localSheetId="16" hidden="1">'Attach 13'!$A$1:$E$21</definedName>
    <definedName name="Z_1C46EBB3_B065_41C0_9C89_6B0653776FC2_.wvu.PrintArea" localSheetId="17" hidden="1">'Attach 18 '!$A$1:$E$33</definedName>
    <definedName name="Z_1C46EBB3_B065_41C0_9C89_6B0653776FC2_.wvu.PrintArea" localSheetId="18" hidden="1">'Attach 19'!$A$1:$L$93</definedName>
    <definedName name="Z_1C46EBB3_B065_41C0_9C89_6B0653776FC2_.wvu.PrintArea" localSheetId="2" hidden="1">'Attach 2'!$A$1:$E$26</definedName>
    <definedName name="Z_1C46EBB3_B065_41C0_9C89_6B0653776FC2_.wvu.PrintArea" localSheetId="3" hidden="1">'Attach 3(JV)'!$A$1:$E$26</definedName>
    <definedName name="Z_1C46EBB3_B065_41C0_9C89_6B0653776FC2_.wvu.PrintArea" localSheetId="4" hidden="1">'Attach 3(QR)'!$A$1:$E$23</definedName>
    <definedName name="Z_1C46EBB3_B065_41C0_9C89_6B0653776FC2_.wvu.PrintArea" localSheetId="5" hidden="1">'Attach 4'!$A$1:$G$22</definedName>
    <definedName name="Z_1C46EBB3_B065_41C0_9C89_6B0653776FC2_.wvu.PrintArea" localSheetId="6" hidden="1">'Attach 4 (A)'!$A$1:$E$27</definedName>
    <definedName name="Z_1C46EBB3_B065_41C0_9C89_6B0653776FC2_.wvu.PrintArea" localSheetId="7" hidden="1">'Attach 4 (B)'!$A$1:$E$26</definedName>
    <definedName name="Z_1C46EBB3_B065_41C0_9C89_6B0653776FC2_.wvu.PrintArea" localSheetId="8" hidden="1">'Attach 5'!$A$1:$F$28</definedName>
    <definedName name="Z_1C46EBB3_B065_41C0_9C89_6B0653776FC2_.wvu.PrintArea" localSheetId="9" hidden="1">'Attach 7'!$A$1:$D$24</definedName>
    <definedName name="Z_1C46EBB3_B065_41C0_9C89_6B0653776FC2_.wvu.PrintArea" localSheetId="10" hidden="1">'Attach 8'!$A$1:$H$56</definedName>
    <definedName name="Z_1C46EBB3_B065_41C0_9C89_6B0653776FC2_.wvu.PrintArea" localSheetId="11" hidden="1">'Attach 9'!$A$1:$F$18</definedName>
    <definedName name="Z_1C46EBB3_B065_41C0_9C89_6B0653776FC2_.wvu.PrintArea" localSheetId="19" hidden="1">'Bid Form 1st Envelope '!$A$1:$F$91</definedName>
    <definedName name="Z_1C46EBB3_B065_41C0_9C89_6B0653776FC2_.wvu.PrintArea" localSheetId="1" hidden="1">'Name of Bidders'!$B$1:$D$31</definedName>
    <definedName name="Z_1C46EBB3_B065_41C0_9C89_6B0653776FC2_.wvu.PrintTitles" localSheetId="10" hidden="1">'Attach 8'!$18:$18</definedName>
    <definedName name="Z_1C46EBB3_B065_41C0_9C89_6B0653776FC2_.wvu.Rows" localSheetId="14" hidden="1">'Attach 11-IP'!$39:$41</definedName>
    <definedName name="Z_1C46EBB3_B065_41C0_9C89_6B0653776FC2_.wvu.Rows" localSheetId="15" hidden="1">'Attach 12'!$21:$21</definedName>
    <definedName name="Z_1C46EBB3_B065_41C0_9C89_6B0653776FC2_.wvu.Rows" localSheetId="17" hidden="1">'Attach 18 '!$26:$26,'Attach 18 '!$32:$209</definedName>
    <definedName name="Z_1C46EBB3_B065_41C0_9C89_6B0653776FC2_.wvu.Rows" localSheetId="5" hidden="1">'Attach 4'!$26:$26</definedName>
    <definedName name="Z_1C46EBB3_B065_41C0_9C89_6B0653776FC2_.wvu.Rows" localSheetId="10" hidden="1">'Attach 8'!$23:$31,'Attach 8'!$38:$47</definedName>
    <definedName name="Z_1C46EBB3_B065_41C0_9C89_6B0653776FC2_.wvu.Rows" localSheetId="19" hidden="1">'Bid Form 1st Envelope '!$25:$26,'Bid Form 1st Envelope '!#REF!,'Bid Form 1st Envelope '!#REF!,'Bid Form 1st Envelope '!$75:$75,'Bid Form 1st Envelope '!$78:$79</definedName>
    <definedName name="Z_1C46EBB3_B065_41C0_9C89_6B0653776FC2_.wvu.Rows" localSheetId="1" hidden="1">'Name of Bidders'!$3:$3,'Name of Bidders'!$6:$7,'Name of Bidders'!$13:$21</definedName>
    <definedName name="Z_1C70608C_646A_4043_A222_6253B5006A93_.wvu.Cols" localSheetId="1" hidden="1">'Name of Bidders'!$A:$A</definedName>
    <definedName name="Z_1C70608C_646A_4043_A222_6253B5006A93_.wvu.PrintArea" localSheetId="1" hidden="1">'Name of Bidders'!$B$1:$E$29</definedName>
    <definedName name="Z_1FD9ACA5_802E_4240_ABEA_3FAA854014ED_.wvu.PrintArea" localSheetId="17" hidden="1">'Attach 18 '!$A$1:$E$33</definedName>
    <definedName name="Z_1FD9ACA5_802E_4240_ABEA_3FAA854014ED_.wvu.Rows" localSheetId="17" hidden="1">'Attach 18 '!$26:$26,'Attach 18 '!$32:$209</definedName>
    <definedName name="Z_22E98F9C_C2D1_498E_A22F_610A9D935107_.wvu.Cols" localSheetId="15" hidden="1">'Attach 12'!$H:$H,'Attach 12'!$L:$N</definedName>
    <definedName name="Z_22E98F9C_C2D1_498E_A22F_610A9D935107_.wvu.Cols" localSheetId="2" hidden="1">'Attach 2'!$G:$H</definedName>
    <definedName name="Z_22E98F9C_C2D1_498E_A22F_610A9D935107_.wvu.Cols" localSheetId="3" hidden="1">'Attach 3(JV)'!$G:$H</definedName>
    <definedName name="Z_22E98F9C_C2D1_498E_A22F_610A9D935107_.wvu.Cols" localSheetId="5" hidden="1">'Attach 4'!$H:$O</definedName>
    <definedName name="Z_22E98F9C_C2D1_498E_A22F_610A9D935107_.wvu.Cols" localSheetId="8" hidden="1">'Attach 5'!$I:$I</definedName>
    <definedName name="Z_22E98F9C_C2D1_498E_A22F_610A9D935107_.wvu.Cols" localSheetId="19" hidden="1">'Bid Form 1st Envelope '!$K:$K</definedName>
    <definedName name="Z_22E98F9C_C2D1_498E_A22F_610A9D935107_.wvu.Cols" localSheetId="1" hidden="1">'Name of Bidders'!$A:$A,'Name of Bidders'!$H:$J</definedName>
    <definedName name="Z_22E98F9C_C2D1_498E_A22F_610A9D935107_.wvu.PrintArea" localSheetId="12" hidden="1">'Attach 10'!$A$1:$E$86</definedName>
    <definedName name="Z_22E98F9C_C2D1_498E_A22F_610A9D935107_.wvu.PrintArea" localSheetId="13" hidden="1">'Attach 11'!$A$1:$E$26</definedName>
    <definedName name="Z_22E98F9C_C2D1_498E_A22F_610A9D935107_.wvu.PrintArea" localSheetId="14" hidden="1">'Attach 11-IP'!$A$8:$I$225</definedName>
    <definedName name="Z_22E98F9C_C2D1_498E_A22F_610A9D935107_.wvu.PrintArea" localSheetId="15" hidden="1">'Attach 12'!$A$1:$E$91</definedName>
    <definedName name="Z_22E98F9C_C2D1_498E_A22F_610A9D935107_.wvu.PrintArea" localSheetId="16" hidden="1">'Attach 13'!$A$1:$E$21</definedName>
    <definedName name="Z_22E98F9C_C2D1_498E_A22F_610A9D935107_.wvu.PrintArea" localSheetId="17" hidden="1">'Attach 18 '!$A$1:$E$33</definedName>
    <definedName name="Z_22E98F9C_C2D1_498E_A22F_610A9D935107_.wvu.PrintArea" localSheetId="18" hidden="1">'Attach 19'!$A$1:$L$93</definedName>
    <definedName name="Z_22E98F9C_C2D1_498E_A22F_610A9D935107_.wvu.PrintArea" localSheetId="2" hidden="1">'Attach 2'!$A$1:$E$26</definedName>
    <definedName name="Z_22E98F9C_C2D1_498E_A22F_610A9D935107_.wvu.PrintArea" localSheetId="3" hidden="1">'Attach 3(JV)'!$A$1:$E$26</definedName>
    <definedName name="Z_22E98F9C_C2D1_498E_A22F_610A9D935107_.wvu.PrintArea" localSheetId="4" hidden="1">'Attach 3(QR)'!$A$1:$E$23</definedName>
    <definedName name="Z_22E98F9C_C2D1_498E_A22F_610A9D935107_.wvu.PrintArea" localSheetId="5" hidden="1">'Attach 4'!$A$1:$G$22</definedName>
    <definedName name="Z_22E98F9C_C2D1_498E_A22F_610A9D935107_.wvu.PrintArea" localSheetId="6" hidden="1">'Attach 4 (A)'!$A$1:$E$27</definedName>
    <definedName name="Z_22E98F9C_C2D1_498E_A22F_610A9D935107_.wvu.PrintArea" localSheetId="7" hidden="1">'Attach 4 (B)'!$A$1:$E$26</definedName>
    <definedName name="Z_22E98F9C_C2D1_498E_A22F_610A9D935107_.wvu.PrintArea" localSheetId="8" hidden="1">'Attach 5'!$A$1:$F$28</definedName>
    <definedName name="Z_22E98F9C_C2D1_498E_A22F_610A9D935107_.wvu.PrintArea" localSheetId="9" hidden="1">'Attach 7'!$A$1:$D$24</definedName>
    <definedName name="Z_22E98F9C_C2D1_498E_A22F_610A9D935107_.wvu.PrintArea" localSheetId="10" hidden="1">'Attach 8'!$A$1:$H$56</definedName>
    <definedName name="Z_22E98F9C_C2D1_498E_A22F_610A9D935107_.wvu.PrintArea" localSheetId="11" hidden="1">'Attach 9'!$A$1:$F$18</definedName>
    <definedName name="Z_22E98F9C_C2D1_498E_A22F_610A9D935107_.wvu.PrintArea" localSheetId="19" hidden="1">'Bid Form 1st Envelope '!$A$1:$F$91</definedName>
    <definedName name="Z_22E98F9C_C2D1_498E_A22F_610A9D935107_.wvu.PrintArea" localSheetId="1" hidden="1">'Name of Bidders'!$B$1:$D$31</definedName>
    <definedName name="Z_22E98F9C_C2D1_498E_A22F_610A9D935107_.wvu.PrintTitles" localSheetId="10" hidden="1">'Attach 8'!$18:$18</definedName>
    <definedName name="Z_22E98F9C_C2D1_498E_A22F_610A9D935107_.wvu.Rows" localSheetId="15" hidden="1">'Attach 12'!$16:$16,'Attach 12'!$21:$21</definedName>
    <definedName name="Z_22E98F9C_C2D1_498E_A22F_610A9D935107_.wvu.Rows" localSheetId="17" hidden="1">'Attach 18 '!$26:$26,'Attach 18 '!$32:$209</definedName>
    <definedName name="Z_22E98F9C_C2D1_498E_A22F_610A9D935107_.wvu.Rows" localSheetId="2" hidden="1">'Attach 2'!$27:$29</definedName>
    <definedName name="Z_22E98F9C_C2D1_498E_A22F_610A9D935107_.wvu.Rows" localSheetId="3" hidden="1">'Attach 3(JV)'!$27:$29</definedName>
    <definedName name="Z_22E98F9C_C2D1_498E_A22F_610A9D935107_.wvu.Rows" localSheetId="5" hidden="1">'Attach 4'!$26:$26</definedName>
    <definedName name="Z_22E98F9C_C2D1_498E_A22F_610A9D935107_.wvu.Rows" localSheetId="10" hidden="1">'Attach 8'!$23:$31,'Attach 8'!$38:$47</definedName>
    <definedName name="Z_22E98F9C_C2D1_498E_A22F_610A9D935107_.wvu.Rows" localSheetId="19" hidden="1">'Bid Form 1st Envelope '!$25:$26,'Bid Form 1st Envelope '!#REF!,'Bid Form 1st Envelope '!#REF!,'Bid Form 1st Envelope '!$75:$75,'Bid Form 1st Envelope '!$78:$79</definedName>
    <definedName name="Z_22E98F9C_C2D1_498E_A22F_610A9D935107_.wvu.Rows" localSheetId="1" hidden="1">'Name of Bidders'!$3:$3,'Name of Bidders'!$7:$7</definedName>
    <definedName name="Z_237D8718_39ED_4FFE_B3B2_D1192F8D2E87_.wvu.Cols" localSheetId="1" hidden="1">'Name of Bidders'!$A:$A</definedName>
    <definedName name="Z_237D8718_39ED_4FFE_B3B2_D1192F8D2E87_.wvu.PrintArea" localSheetId="1" hidden="1">'Name of Bidders'!$B$1:$E$29</definedName>
    <definedName name="Z_240327DD_375F_45D4_BA52_89AFD79FE6A1_.wvu.Cols" localSheetId="15" hidden="1">'Attach 12'!$H:$H</definedName>
    <definedName name="Z_240327DD_375F_45D4_BA52_89AFD79FE6A1_.wvu.Cols" localSheetId="8" hidden="1">'Attach 5'!$I:$I</definedName>
    <definedName name="Z_240327DD_375F_45D4_BA52_89AFD79FE6A1_.wvu.PrintArea" localSheetId="12" hidden="1">'Attach 10'!$A$1:$E$29</definedName>
    <definedName name="Z_240327DD_375F_45D4_BA52_89AFD79FE6A1_.wvu.PrintArea" localSheetId="13" hidden="1">'Attach 11'!$A$1:$E$29</definedName>
    <definedName name="Z_240327DD_375F_45D4_BA52_89AFD79FE6A1_.wvu.PrintArea" localSheetId="14" hidden="1">'Attach 11-IP'!$A$8:$I$225</definedName>
    <definedName name="Z_240327DD_375F_45D4_BA52_89AFD79FE6A1_.wvu.PrintArea" localSheetId="15" hidden="1">'Attach 12'!$A$1:$E$91</definedName>
    <definedName name="Z_240327DD_375F_45D4_BA52_89AFD79FE6A1_.wvu.PrintArea" localSheetId="16" hidden="1">'Attach 13'!$A$1:$E$24</definedName>
    <definedName name="Z_240327DD_375F_45D4_BA52_89AFD79FE6A1_.wvu.PrintArea" localSheetId="17" hidden="1">'Attach 18 '!$A$1:$E$33</definedName>
    <definedName name="Z_240327DD_375F_45D4_BA52_89AFD79FE6A1_.wvu.PrintArea" localSheetId="18" hidden="1">'Attach 19'!$A$1:$L$93</definedName>
    <definedName name="Z_240327DD_375F_45D4_BA52_89AFD79FE6A1_.wvu.PrintArea" localSheetId="2" hidden="1">'Attach 2'!$A$1:$E$28</definedName>
    <definedName name="Z_240327DD_375F_45D4_BA52_89AFD79FE6A1_.wvu.PrintArea" localSheetId="3" hidden="1">'Attach 3(JV)'!$A$1:$E$28</definedName>
    <definedName name="Z_240327DD_375F_45D4_BA52_89AFD79FE6A1_.wvu.PrintArea" localSheetId="4" hidden="1">'Attach 3(QR)'!$A$1:$E$28</definedName>
    <definedName name="Z_240327DD_375F_45D4_BA52_89AFD79FE6A1_.wvu.PrintArea" localSheetId="5" hidden="1">'Attach 4'!$A$1:$E$25</definedName>
    <definedName name="Z_240327DD_375F_45D4_BA52_89AFD79FE6A1_.wvu.PrintArea" localSheetId="6" hidden="1">'Attach 4 (A)'!$A$1:$E$27</definedName>
    <definedName name="Z_240327DD_375F_45D4_BA52_89AFD79FE6A1_.wvu.PrintArea" localSheetId="7" hidden="1">'Attach 4 (B)'!$A$1:$E$26</definedName>
    <definedName name="Z_240327DD_375F_45D4_BA52_89AFD79FE6A1_.wvu.PrintArea" localSheetId="8" hidden="1">'Attach 5'!$A$1:$F$28</definedName>
    <definedName name="Z_240327DD_375F_45D4_BA52_89AFD79FE6A1_.wvu.PrintArea" localSheetId="9" hidden="1">'Attach 7'!$A$1:$D$28</definedName>
    <definedName name="Z_240327DD_375F_45D4_BA52_89AFD79FE6A1_.wvu.PrintArea" localSheetId="10" hidden="1">'Attach 8'!$A$1:$D$57</definedName>
    <definedName name="Z_240327DD_375F_45D4_BA52_89AFD79FE6A1_.wvu.PrintArea" localSheetId="11" hidden="1">'Attach 9'!$A$1:$E$23</definedName>
    <definedName name="Z_240327DD_375F_45D4_BA52_89AFD79FE6A1_.wvu.PrintArea" localSheetId="19" hidden="1">'Bid Form 1st Envelope '!$A$1:$F$92</definedName>
    <definedName name="Z_240327DD_375F_45D4_BA52_89AFD79FE6A1_.wvu.PrintTitles" localSheetId="10" hidden="1">'Attach 8'!$18:$18</definedName>
    <definedName name="Z_240327DD_375F_45D4_BA52_89AFD79FE6A1_.wvu.Rows" localSheetId="15" hidden="1">'Attach 12'!$16:$16</definedName>
    <definedName name="Z_240327DD_375F_45D4_BA52_89AFD79FE6A1_.wvu.Rows" localSheetId="17" hidden="1">'Attach 18 '!$26:$26,'Attach 18 '!$32:$209</definedName>
    <definedName name="Z_2A2FB930_C663_4A04_A0CA_73AD259C762E_.wvu.Cols" localSheetId="1" hidden="1">'Name of Bidders'!$A:$A,'Name of Bidders'!$H:$I</definedName>
    <definedName name="Z_2A2FB930_C663_4A04_A0CA_73AD259C762E_.wvu.PrintArea" localSheetId="1" hidden="1">'Name of Bidders'!$B$1:$D$31</definedName>
    <definedName name="Z_2CF6F19D_227C_4840_A9E1_6C944B0145DB_.wvu.Cols" localSheetId="15" hidden="1">'Attach 12'!$H:$H,'Attach 12'!$L:$N</definedName>
    <definedName name="Z_2CF6F19D_227C_4840_A9E1_6C944B0145DB_.wvu.Cols" localSheetId="2" hidden="1">'Attach 2'!$G:$H</definedName>
    <definedName name="Z_2CF6F19D_227C_4840_A9E1_6C944B0145DB_.wvu.Cols" localSheetId="3" hidden="1">'Attach 3(JV)'!$G:$H</definedName>
    <definedName name="Z_2CF6F19D_227C_4840_A9E1_6C944B0145DB_.wvu.Cols" localSheetId="5" hidden="1">'Attach 4'!$H:$O</definedName>
    <definedName name="Z_2CF6F19D_227C_4840_A9E1_6C944B0145DB_.wvu.Cols" localSheetId="8" hidden="1">'Attach 5'!$I:$I</definedName>
    <definedName name="Z_2CF6F19D_227C_4840_A9E1_6C944B0145DB_.wvu.Cols" localSheetId="19" hidden="1">'Bid Form 1st Envelope '!$K:$K</definedName>
    <definedName name="Z_2CF6F19D_227C_4840_A9E1_6C944B0145DB_.wvu.PrintArea" localSheetId="12" hidden="1">'Attach 10'!$A$1:$E$86</definedName>
    <definedName name="Z_2CF6F19D_227C_4840_A9E1_6C944B0145DB_.wvu.PrintArea" localSheetId="13" hidden="1">'Attach 11'!$A$1:$E$26</definedName>
    <definedName name="Z_2CF6F19D_227C_4840_A9E1_6C944B0145DB_.wvu.PrintArea" localSheetId="14" hidden="1">'Attach 11-IP'!$A$8:$I$225</definedName>
    <definedName name="Z_2CF6F19D_227C_4840_A9E1_6C944B0145DB_.wvu.PrintArea" localSheetId="15" hidden="1">'Attach 12'!$A$1:$E$91</definedName>
    <definedName name="Z_2CF6F19D_227C_4840_A9E1_6C944B0145DB_.wvu.PrintArea" localSheetId="16" hidden="1">'Attach 13'!$A$1:$E$21</definedName>
    <definedName name="Z_2CF6F19D_227C_4840_A9E1_6C944B0145DB_.wvu.PrintArea" localSheetId="17" hidden="1">'Attach 18 '!$A$1:$E$33</definedName>
    <definedName name="Z_2CF6F19D_227C_4840_A9E1_6C944B0145DB_.wvu.PrintArea" localSheetId="18" hidden="1">'Attach 19'!$A$1:$L$93</definedName>
    <definedName name="Z_2CF6F19D_227C_4840_A9E1_6C944B0145DB_.wvu.PrintArea" localSheetId="2" hidden="1">'Attach 2'!$A$1:$E$26</definedName>
    <definedName name="Z_2CF6F19D_227C_4840_A9E1_6C944B0145DB_.wvu.PrintArea" localSheetId="3" hidden="1">'Attach 3(JV)'!$A$1:$E$26</definedName>
    <definedName name="Z_2CF6F19D_227C_4840_A9E1_6C944B0145DB_.wvu.PrintArea" localSheetId="4" hidden="1">'Attach 3(QR)'!$A$1:$E$28</definedName>
    <definedName name="Z_2CF6F19D_227C_4840_A9E1_6C944B0145DB_.wvu.PrintArea" localSheetId="5" hidden="1">'Attach 4'!$A$1:$G$26</definedName>
    <definedName name="Z_2CF6F19D_227C_4840_A9E1_6C944B0145DB_.wvu.PrintArea" localSheetId="6" hidden="1">'Attach 4 (A)'!$A$1:$E$27</definedName>
    <definedName name="Z_2CF6F19D_227C_4840_A9E1_6C944B0145DB_.wvu.PrintArea" localSheetId="7" hidden="1">'Attach 4 (B)'!$A$1:$E$26</definedName>
    <definedName name="Z_2CF6F19D_227C_4840_A9E1_6C944B0145DB_.wvu.PrintArea" localSheetId="8" hidden="1">'Attach 5'!$A$1:$F$28</definedName>
    <definedName name="Z_2CF6F19D_227C_4840_A9E1_6C944B0145DB_.wvu.PrintArea" localSheetId="9" hidden="1">'Attach 7'!$A$1:$D$24</definedName>
    <definedName name="Z_2CF6F19D_227C_4840_A9E1_6C944B0145DB_.wvu.PrintArea" localSheetId="10" hidden="1">'Attach 8'!$A$1:$H$56</definedName>
    <definedName name="Z_2CF6F19D_227C_4840_A9E1_6C944B0145DB_.wvu.PrintArea" localSheetId="11" hidden="1">'Attach 9'!$A$1:$F$18</definedName>
    <definedName name="Z_2CF6F19D_227C_4840_A9E1_6C944B0145DB_.wvu.PrintArea" localSheetId="19" hidden="1">'Bid Form 1st Envelope '!$A$1:$F$91</definedName>
    <definedName name="Z_2CF6F19D_227C_4840_A9E1_6C944B0145DB_.wvu.PrintTitles" localSheetId="10" hidden="1">'Attach 8'!$18:$18</definedName>
    <definedName name="Z_2CF6F19D_227C_4840_A9E1_6C944B0145DB_.wvu.Rows" localSheetId="15" hidden="1">'Attach 12'!$16:$16,'Attach 12'!$21:$21</definedName>
    <definedName name="Z_2CF6F19D_227C_4840_A9E1_6C944B0145DB_.wvu.Rows" localSheetId="17" hidden="1">'Attach 18 '!$26:$26,'Attach 18 '!$32:$209</definedName>
    <definedName name="Z_2CF6F19D_227C_4840_A9E1_6C944B0145DB_.wvu.Rows" localSheetId="5" hidden="1">'Attach 4'!$26:$26</definedName>
    <definedName name="Z_2CF6F19D_227C_4840_A9E1_6C944B0145DB_.wvu.Rows" localSheetId="10" hidden="1">'Attach 8'!$23:$31,'Attach 8'!$38:$47</definedName>
    <definedName name="Z_2CF6F19D_227C_4840_A9E1_6C944B0145DB_.wvu.Rows" localSheetId="19" hidden="1">'Bid Form 1st Envelope '!$25:$26,'Bid Form 1st Envelope '!#REF!,'Bid Form 1st Envelope '!#REF!,'Bid Form 1st Envelope '!#REF!,'Bid Form 1st Envelope '!$75:$75,'Bid Form 1st Envelope '!$78:$79</definedName>
    <definedName name="Z_302180FF_1273_4E30_B223_664D7EC9185F_.wvu.Cols" localSheetId="1" hidden="1">'Name of Bidders'!$A:$A,'Name of Bidders'!$I:$I</definedName>
    <definedName name="Z_302180FF_1273_4E30_B223_664D7EC9185F_.wvu.PrintArea" localSheetId="1" hidden="1">'Name of Bidders'!$B$1:$D$31</definedName>
    <definedName name="Z_302180FF_1273_4E30_B223_664D7EC9185F_.wvu.Rows" localSheetId="1" hidden="1">'Name of Bidders'!$3:$3</definedName>
    <definedName name="Z_340562B9_6CEE_4962_8D7D_CA1C6778F52C_.wvu.Cols" localSheetId="15" hidden="1">'Attach 12'!$H:$H</definedName>
    <definedName name="Z_340562B9_6CEE_4962_8D7D_CA1C6778F52C_.wvu.Cols" localSheetId="8" hidden="1">'Attach 5'!$I:$I</definedName>
    <definedName name="Z_340562B9_6CEE_4962_8D7D_CA1C6778F52C_.wvu.PrintArea" localSheetId="12" hidden="1">'Attach 10'!$A$1:$E$29</definedName>
    <definedName name="Z_340562B9_6CEE_4962_8D7D_CA1C6778F52C_.wvu.PrintArea" localSheetId="13" hidden="1">'Attach 11'!$A$1:$E$29</definedName>
    <definedName name="Z_340562B9_6CEE_4962_8D7D_CA1C6778F52C_.wvu.PrintArea" localSheetId="14" hidden="1">'Attach 11-IP'!$A$8:$I$225</definedName>
    <definedName name="Z_340562B9_6CEE_4962_8D7D_CA1C6778F52C_.wvu.PrintArea" localSheetId="15" hidden="1">'Attach 12'!$A$1:$E$91</definedName>
    <definedName name="Z_340562B9_6CEE_4962_8D7D_CA1C6778F52C_.wvu.PrintArea" localSheetId="16" hidden="1">'Attach 13'!$A$1:$E$24</definedName>
    <definedName name="Z_340562B9_6CEE_4962_8D7D_CA1C6778F52C_.wvu.PrintArea" localSheetId="17" hidden="1">'Attach 18 '!$A$1:$E$33</definedName>
    <definedName name="Z_340562B9_6CEE_4962_8D7D_CA1C6778F52C_.wvu.PrintArea" localSheetId="18" hidden="1">'Attach 19'!$A$1:$L$93</definedName>
    <definedName name="Z_340562B9_6CEE_4962_8D7D_CA1C6778F52C_.wvu.PrintArea" localSheetId="2" hidden="1">'Attach 2'!$A$1:$E$28</definedName>
    <definedName name="Z_340562B9_6CEE_4962_8D7D_CA1C6778F52C_.wvu.PrintArea" localSheetId="3" hidden="1">'Attach 3(JV)'!$A$1:$E$28</definedName>
    <definedName name="Z_340562B9_6CEE_4962_8D7D_CA1C6778F52C_.wvu.PrintArea" localSheetId="4" hidden="1">'Attach 3(QR)'!$A$1:$E$28</definedName>
    <definedName name="Z_340562B9_6CEE_4962_8D7D_CA1C6778F52C_.wvu.PrintArea" localSheetId="5" hidden="1">'Attach 4'!$A$1:$G$25</definedName>
    <definedName name="Z_340562B9_6CEE_4962_8D7D_CA1C6778F52C_.wvu.PrintArea" localSheetId="6" hidden="1">'Attach 4 (A)'!$A$1:$E$27</definedName>
    <definedName name="Z_340562B9_6CEE_4962_8D7D_CA1C6778F52C_.wvu.PrintArea" localSheetId="7" hidden="1">'Attach 4 (B)'!$A$1:$E$26</definedName>
    <definedName name="Z_340562B9_6CEE_4962_8D7D_CA1C6778F52C_.wvu.PrintArea" localSheetId="8" hidden="1">'Attach 5'!$A$1:$F$28</definedName>
    <definedName name="Z_340562B9_6CEE_4962_8D7D_CA1C6778F52C_.wvu.PrintArea" localSheetId="9" hidden="1">'Attach 7'!$A$1:$D$28</definedName>
    <definedName name="Z_340562B9_6CEE_4962_8D7D_CA1C6778F52C_.wvu.PrintArea" localSheetId="10" hidden="1">'Attach 8'!$A$1:$D$57</definedName>
    <definedName name="Z_340562B9_6CEE_4962_8D7D_CA1C6778F52C_.wvu.PrintArea" localSheetId="11" hidden="1">'Attach 9'!$A$1:$E$23</definedName>
    <definedName name="Z_340562B9_6CEE_4962_8D7D_CA1C6778F52C_.wvu.PrintArea" localSheetId="19" hidden="1">'Bid Form 1st Envelope '!$A$1:$F$92</definedName>
    <definedName name="Z_340562B9_6CEE_4962_8D7D_CA1C6778F52C_.wvu.PrintTitles" localSheetId="10" hidden="1">'Attach 8'!$18:$18</definedName>
    <definedName name="Z_340562B9_6CEE_4962_8D7D_CA1C6778F52C_.wvu.Rows" localSheetId="15" hidden="1">'Attach 12'!$16:$16</definedName>
    <definedName name="Z_340562B9_6CEE_4962_8D7D_CA1C6778F52C_.wvu.Rows" localSheetId="17" hidden="1">'Attach 18 '!$26:$26,'Attach 18 '!$32:$209</definedName>
    <definedName name="Z_3836A67F_51F8_4B52_B51D_937DC398CD1F_.wvu.Cols" localSheetId="15" hidden="1">'Attach 12'!$H:$H,'Attach 12'!$L:$N</definedName>
    <definedName name="Z_3836A67F_51F8_4B52_B51D_937DC398CD1F_.wvu.Cols" localSheetId="2" hidden="1">'Attach 2'!$G:$H</definedName>
    <definedName name="Z_3836A67F_51F8_4B52_B51D_937DC398CD1F_.wvu.Cols" localSheetId="3" hidden="1">'Attach 3(JV)'!$G:$H</definedName>
    <definedName name="Z_3836A67F_51F8_4B52_B51D_937DC398CD1F_.wvu.Cols" localSheetId="5" hidden="1">'Attach 4'!$H:$O</definedName>
    <definedName name="Z_3836A67F_51F8_4B52_B51D_937DC398CD1F_.wvu.Cols" localSheetId="8" hidden="1">'Attach 5'!$I:$I</definedName>
    <definedName name="Z_3836A67F_51F8_4B52_B51D_937DC398CD1F_.wvu.Cols" localSheetId="19" hidden="1">'Bid Form 1st Envelope '!$K:$K,'Bid Form 1st Envelope '!$AA:$AK</definedName>
    <definedName name="Z_3836A67F_51F8_4B52_B51D_937DC398CD1F_.wvu.PrintArea" localSheetId="12" hidden="1">'Attach 10'!$A$1:$E$86</definedName>
    <definedName name="Z_3836A67F_51F8_4B52_B51D_937DC398CD1F_.wvu.PrintArea" localSheetId="13" hidden="1">'Attach 11'!$A$1:$E$26</definedName>
    <definedName name="Z_3836A67F_51F8_4B52_B51D_937DC398CD1F_.wvu.PrintArea" localSheetId="14" hidden="1">'Attach 11-IP'!$A$8:$I$225</definedName>
    <definedName name="Z_3836A67F_51F8_4B52_B51D_937DC398CD1F_.wvu.PrintArea" localSheetId="15" hidden="1">'Attach 12'!$A$1:$E$91</definedName>
    <definedName name="Z_3836A67F_51F8_4B52_B51D_937DC398CD1F_.wvu.PrintArea" localSheetId="16" hidden="1">'Attach 13'!$A$1:$E$21</definedName>
    <definedName name="Z_3836A67F_51F8_4B52_B51D_937DC398CD1F_.wvu.PrintArea" localSheetId="17" hidden="1">'Attach 18 '!$A$1:$E$33</definedName>
    <definedName name="Z_3836A67F_51F8_4B52_B51D_937DC398CD1F_.wvu.PrintArea" localSheetId="18" hidden="1">'Attach 19'!$A$1:$L$93</definedName>
    <definedName name="Z_3836A67F_51F8_4B52_B51D_937DC398CD1F_.wvu.PrintArea" localSheetId="2" hidden="1">'Attach 2'!$A$1:$E$26</definedName>
    <definedName name="Z_3836A67F_51F8_4B52_B51D_937DC398CD1F_.wvu.PrintArea" localSheetId="3" hidden="1">'Attach 3(JV)'!$A$1:$E$26</definedName>
    <definedName name="Z_3836A67F_51F8_4B52_B51D_937DC398CD1F_.wvu.PrintArea" localSheetId="4" hidden="1">'Attach 3(QR)'!$A$1:$E$28</definedName>
    <definedName name="Z_3836A67F_51F8_4B52_B51D_937DC398CD1F_.wvu.PrintArea" localSheetId="5" hidden="1">'Attach 4'!$A$1:$G$25</definedName>
    <definedName name="Z_3836A67F_51F8_4B52_B51D_937DC398CD1F_.wvu.PrintArea" localSheetId="6" hidden="1">'Attach 4 (A)'!$A$1:$E$27</definedName>
    <definedName name="Z_3836A67F_51F8_4B52_B51D_937DC398CD1F_.wvu.PrintArea" localSheetId="7" hidden="1">'Attach 4 (B)'!$A$1:$E$26</definedName>
    <definedName name="Z_3836A67F_51F8_4B52_B51D_937DC398CD1F_.wvu.PrintArea" localSheetId="8" hidden="1">'Attach 5'!$A$1:$F$28</definedName>
    <definedName name="Z_3836A67F_51F8_4B52_B51D_937DC398CD1F_.wvu.PrintArea" localSheetId="9" hidden="1">'Attach 7'!$A$1:$D$24</definedName>
    <definedName name="Z_3836A67F_51F8_4B52_B51D_937DC398CD1F_.wvu.PrintArea" localSheetId="10" hidden="1">'Attach 8'!$A$1:$H$56</definedName>
    <definedName name="Z_3836A67F_51F8_4B52_B51D_937DC398CD1F_.wvu.PrintArea" localSheetId="11" hidden="1">'Attach 9'!$A$1:$F$18</definedName>
    <definedName name="Z_3836A67F_51F8_4B52_B51D_937DC398CD1F_.wvu.PrintArea" localSheetId="19" hidden="1">'Bid Form 1st Envelope '!$A$1:$J$91</definedName>
    <definedName name="Z_3836A67F_51F8_4B52_B51D_937DC398CD1F_.wvu.PrintTitles" localSheetId="10" hidden="1">'Attach 8'!$18:$18</definedName>
    <definedName name="Z_3836A67F_51F8_4B52_B51D_937DC398CD1F_.wvu.Rows" localSheetId="15" hidden="1">'Attach 12'!$16:$16</definedName>
    <definedName name="Z_3836A67F_51F8_4B52_B51D_937DC398CD1F_.wvu.Rows" localSheetId="17" hidden="1">'Attach 18 '!$26:$26,'Attach 18 '!$32:$209</definedName>
    <definedName name="Z_3836A67F_51F8_4B52_B51D_937DC398CD1F_.wvu.Rows" localSheetId="19" hidden="1">'Bid Form 1st Envelope '!#REF!,'Bid Form 1st Envelope '!$75:$75,'Bid Form 1st Envelope '!$78:$79</definedName>
    <definedName name="Z_38BECF6E_1A53_4F98_87B9_44F2C5F77E08_.wvu.Cols" localSheetId="15" hidden="1">'Attach 12'!$H:$H</definedName>
    <definedName name="Z_38BECF6E_1A53_4F98_87B9_44F2C5F77E08_.wvu.Cols" localSheetId="8" hidden="1">'Attach 5'!$I:$I</definedName>
    <definedName name="Z_38BECF6E_1A53_4F98_87B9_44F2C5F77E08_.wvu.PrintArea" localSheetId="12" hidden="1">'Attach 10'!$A$1:$E$29</definedName>
    <definedName name="Z_38BECF6E_1A53_4F98_87B9_44F2C5F77E08_.wvu.PrintArea" localSheetId="13" hidden="1">'Attach 11'!$A$1:$E$29</definedName>
    <definedName name="Z_38BECF6E_1A53_4F98_87B9_44F2C5F77E08_.wvu.PrintArea" localSheetId="14" hidden="1">'Attach 11-IP'!$A$8:$I$225</definedName>
    <definedName name="Z_38BECF6E_1A53_4F98_87B9_44F2C5F77E08_.wvu.PrintArea" localSheetId="15" hidden="1">'Attach 12'!$A$1:$E$91</definedName>
    <definedName name="Z_38BECF6E_1A53_4F98_87B9_44F2C5F77E08_.wvu.PrintArea" localSheetId="16" hidden="1">'Attach 13'!$A$1:$E$24</definedName>
    <definedName name="Z_38BECF6E_1A53_4F98_87B9_44F2C5F77E08_.wvu.PrintArea" localSheetId="17" hidden="1">'Attach 18 '!$A$1:$E$33</definedName>
    <definedName name="Z_38BECF6E_1A53_4F98_87B9_44F2C5F77E08_.wvu.PrintArea" localSheetId="18" hidden="1">'Attach 19'!$A$1:$L$93</definedName>
    <definedName name="Z_38BECF6E_1A53_4F98_87B9_44F2C5F77E08_.wvu.PrintArea" localSheetId="2" hidden="1">'Attach 2'!$A$1:$E$28</definedName>
    <definedName name="Z_38BECF6E_1A53_4F98_87B9_44F2C5F77E08_.wvu.PrintArea" localSheetId="3" hidden="1">'Attach 3(JV)'!$A$1:$E$28</definedName>
    <definedName name="Z_38BECF6E_1A53_4F98_87B9_44F2C5F77E08_.wvu.PrintArea" localSheetId="4" hidden="1">'Attach 3(QR)'!$A$1:$E$28</definedName>
    <definedName name="Z_38BECF6E_1A53_4F98_87B9_44F2C5F77E08_.wvu.PrintArea" localSheetId="5" hidden="1">'Attach 4'!$A$1:$G$25</definedName>
    <definedName name="Z_38BECF6E_1A53_4F98_87B9_44F2C5F77E08_.wvu.PrintArea" localSheetId="6" hidden="1">'Attach 4 (A)'!$A$1:$E$27</definedName>
    <definedName name="Z_38BECF6E_1A53_4F98_87B9_44F2C5F77E08_.wvu.PrintArea" localSheetId="7" hidden="1">'Attach 4 (B)'!$A$1:$E$26</definedName>
    <definedName name="Z_38BECF6E_1A53_4F98_87B9_44F2C5F77E08_.wvu.PrintArea" localSheetId="8" hidden="1">'Attach 5'!$A$1:$F$28</definedName>
    <definedName name="Z_38BECF6E_1A53_4F98_87B9_44F2C5F77E08_.wvu.PrintArea" localSheetId="9" hidden="1">'Attach 7'!$A$1:$D$28</definedName>
    <definedName name="Z_38BECF6E_1A53_4F98_87B9_44F2C5F77E08_.wvu.PrintArea" localSheetId="10" hidden="1">'Attach 8'!$A$1:$D$57</definedName>
    <definedName name="Z_38BECF6E_1A53_4F98_87B9_44F2C5F77E08_.wvu.PrintArea" localSheetId="11" hidden="1">'Attach 9'!$A$1:$E$23</definedName>
    <definedName name="Z_38BECF6E_1A53_4F98_87B9_44F2C5F77E08_.wvu.PrintArea" localSheetId="19" hidden="1">'Bid Form 1st Envelope '!$A$1:$F$92</definedName>
    <definedName name="Z_38BECF6E_1A53_4F98_87B9_44F2C5F77E08_.wvu.PrintTitles" localSheetId="10" hidden="1">'Attach 8'!$18:$18</definedName>
    <definedName name="Z_38BECF6E_1A53_4F98_87B9_44F2C5F77E08_.wvu.Rows" localSheetId="15" hidden="1">'Attach 12'!$16:$16</definedName>
    <definedName name="Z_38BECF6E_1A53_4F98_87B9_44F2C5F77E08_.wvu.Rows" localSheetId="17" hidden="1">'Attach 18 '!$26:$26,'Attach 18 '!$32:$209</definedName>
    <definedName name="Z_3B0AB1ED_5866_4A43_AA03_026CB8F4E20E_.wvu.Cols" localSheetId="15" hidden="1">'Attach 12'!$H:$H,'Attach 12'!$L:$N</definedName>
    <definedName name="Z_3B0AB1ED_5866_4A43_AA03_026CB8F4E20E_.wvu.Cols" localSheetId="2" hidden="1">'Attach 2'!$G:$H</definedName>
    <definedName name="Z_3B0AB1ED_5866_4A43_AA03_026CB8F4E20E_.wvu.Cols" localSheetId="3" hidden="1">'Attach 3(JV)'!$G:$H</definedName>
    <definedName name="Z_3B0AB1ED_5866_4A43_AA03_026CB8F4E20E_.wvu.Cols" localSheetId="5" hidden="1">'Attach 4'!$H:$O</definedName>
    <definedName name="Z_3B0AB1ED_5866_4A43_AA03_026CB8F4E20E_.wvu.Cols" localSheetId="8" hidden="1">'Attach 5'!$I:$I</definedName>
    <definedName name="Z_3B0AB1ED_5866_4A43_AA03_026CB8F4E20E_.wvu.Cols" localSheetId="19" hidden="1">'Bid Form 1st Envelope '!$K:$K</definedName>
    <definedName name="Z_3B0AB1ED_5866_4A43_AA03_026CB8F4E20E_.wvu.Cols" localSheetId="1" hidden="1">'Name of Bidders'!$A:$A,'Name of Bidders'!$G:$J</definedName>
    <definedName name="Z_3B0AB1ED_5866_4A43_AA03_026CB8F4E20E_.wvu.PrintArea" localSheetId="12" hidden="1">'Attach 10'!$A$1:$E$86</definedName>
    <definedName name="Z_3B0AB1ED_5866_4A43_AA03_026CB8F4E20E_.wvu.PrintArea" localSheetId="13" hidden="1">'Attach 11'!$A$1:$E$26</definedName>
    <definedName name="Z_3B0AB1ED_5866_4A43_AA03_026CB8F4E20E_.wvu.PrintArea" localSheetId="14" hidden="1">'Attach 11-IP'!$A$8:$I$225</definedName>
    <definedName name="Z_3B0AB1ED_5866_4A43_AA03_026CB8F4E20E_.wvu.PrintArea" localSheetId="15" hidden="1">'Attach 12'!$A$1:$E$91</definedName>
    <definedName name="Z_3B0AB1ED_5866_4A43_AA03_026CB8F4E20E_.wvu.PrintArea" localSheetId="16" hidden="1">'Attach 13'!$A$1:$E$21</definedName>
    <definedName name="Z_3B0AB1ED_5866_4A43_AA03_026CB8F4E20E_.wvu.PrintArea" localSheetId="17" hidden="1">'Attach 18 '!$A$1:$E$33</definedName>
    <definedName name="Z_3B0AB1ED_5866_4A43_AA03_026CB8F4E20E_.wvu.PrintArea" localSheetId="18" hidden="1">'Attach 19'!$A$1:$L$93</definedName>
    <definedName name="Z_3B0AB1ED_5866_4A43_AA03_026CB8F4E20E_.wvu.PrintArea" localSheetId="2" hidden="1">'Attach 2'!$A$1:$E$26</definedName>
    <definedName name="Z_3B0AB1ED_5866_4A43_AA03_026CB8F4E20E_.wvu.PrintArea" localSheetId="3" hidden="1">'Attach 3(JV)'!$A$1:$E$26</definedName>
    <definedName name="Z_3B0AB1ED_5866_4A43_AA03_026CB8F4E20E_.wvu.PrintArea" localSheetId="4" hidden="1">'Attach 3(QR)'!$A$1:$E$23</definedName>
    <definedName name="Z_3B0AB1ED_5866_4A43_AA03_026CB8F4E20E_.wvu.PrintArea" localSheetId="5" hidden="1">'Attach 4'!$A$1:$G$22</definedName>
    <definedName name="Z_3B0AB1ED_5866_4A43_AA03_026CB8F4E20E_.wvu.PrintArea" localSheetId="6" hidden="1">'Attach 4 (A)'!$A$1:$E$27</definedName>
    <definedName name="Z_3B0AB1ED_5866_4A43_AA03_026CB8F4E20E_.wvu.PrintArea" localSheetId="7" hidden="1">'Attach 4 (B)'!$A$1:$E$26</definedName>
    <definedName name="Z_3B0AB1ED_5866_4A43_AA03_026CB8F4E20E_.wvu.PrintArea" localSheetId="8" hidden="1">'Attach 5'!$A$1:$F$28</definedName>
    <definedName name="Z_3B0AB1ED_5866_4A43_AA03_026CB8F4E20E_.wvu.PrintArea" localSheetId="9" hidden="1">'Attach 7'!$A$1:$D$24</definedName>
    <definedName name="Z_3B0AB1ED_5866_4A43_AA03_026CB8F4E20E_.wvu.PrintArea" localSheetId="10" hidden="1">'Attach 8'!$A$1:$H$56</definedName>
    <definedName name="Z_3B0AB1ED_5866_4A43_AA03_026CB8F4E20E_.wvu.PrintArea" localSheetId="11" hidden="1">'Attach 9'!$A$1:$F$18</definedName>
    <definedName name="Z_3B0AB1ED_5866_4A43_AA03_026CB8F4E20E_.wvu.PrintArea" localSheetId="19" hidden="1">'Bid Form 1st Envelope '!$A$1:$F$91</definedName>
    <definedName name="Z_3B0AB1ED_5866_4A43_AA03_026CB8F4E20E_.wvu.PrintArea" localSheetId="1" hidden="1">'Name of Bidders'!$B$1:$D$31</definedName>
    <definedName name="Z_3B0AB1ED_5866_4A43_AA03_026CB8F4E20E_.wvu.PrintTitles" localSheetId="10" hidden="1">'Attach 8'!$18:$18</definedName>
    <definedName name="Z_3B0AB1ED_5866_4A43_AA03_026CB8F4E20E_.wvu.Rows" localSheetId="14" hidden="1">'Attach 11-IP'!$39:$41</definedName>
    <definedName name="Z_3B0AB1ED_5866_4A43_AA03_026CB8F4E20E_.wvu.Rows" localSheetId="15" hidden="1">'Attach 12'!$21:$21</definedName>
    <definedName name="Z_3B0AB1ED_5866_4A43_AA03_026CB8F4E20E_.wvu.Rows" localSheetId="17" hidden="1">'Attach 18 '!$26:$26,'Attach 18 '!$32:$209</definedName>
    <definedName name="Z_3B0AB1ED_5866_4A43_AA03_026CB8F4E20E_.wvu.Rows" localSheetId="5" hidden="1">'Attach 4'!$26:$26</definedName>
    <definedName name="Z_3B0AB1ED_5866_4A43_AA03_026CB8F4E20E_.wvu.Rows" localSheetId="10" hidden="1">'Attach 8'!$23:$31,'Attach 8'!$38:$47</definedName>
    <definedName name="Z_3B0AB1ED_5866_4A43_AA03_026CB8F4E20E_.wvu.Rows" localSheetId="19" hidden="1">'Bid Form 1st Envelope '!$25:$26,'Bid Form 1st Envelope '!#REF!,'Bid Form 1st Envelope '!#REF!,'Bid Form 1st Envelope '!$75:$75,'Bid Form 1st Envelope '!$78:$79</definedName>
    <definedName name="Z_3B0AB1ED_5866_4A43_AA03_026CB8F4E20E_.wvu.Rows" localSheetId="1" hidden="1">'Name of Bidders'!$3:$3,'Name of Bidders'!$6:$7,'Name of Bidders'!$13:$21</definedName>
    <definedName name="Z_43BCBF1E_CDCF_4541_8D79_87EDCECBC1FD_.wvu.Cols" localSheetId="15" hidden="1">'Attach 12'!$H:$H</definedName>
    <definedName name="Z_43BCBF1E_CDCF_4541_8D79_87EDCECBC1FD_.wvu.Cols" localSheetId="8" hidden="1">'Attach 5'!$I:$I</definedName>
    <definedName name="Z_43BCBF1E_CDCF_4541_8D79_87EDCECBC1FD_.wvu.PrintArea" localSheetId="12" hidden="1">'Attach 10'!$A$1:$E$85</definedName>
    <definedName name="Z_43BCBF1E_CDCF_4541_8D79_87EDCECBC1FD_.wvu.PrintArea" localSheetId="13" hidden="1">'Attach 11'!$A$1:$E$29</definedName>
    <definedName name="Z_43BCBF1E_CDCF_4541_8D79_87EDCECBC1FD_.wvu.PrintArea" localSheetId="15" hidden="1">'Attach 12'!$A$1:$E$92</definedName>
    <definedName name="Z_43BCBF1E_CDCF_4541_8D79_87EDCECBC1FD_.wvu.PrintArea" localSheetId="16" hidden="1">'Attach 13'!$A$1:$E$24</definedName>
    <definedName name="Z_43BCBF1E_CDCF_4541_8D79_87EDCECBC1FD_.wvu.PrintArea" localSheetId="18" hidden="1">'Attach 19'!$A$1:$L$93</definedName>
    <definedName name="Z_43BCBF1E_CDCF_4541_8D79_87EDCECBC1FD_.wvu.PrintArea" localSheetId="2" hidden="1">'Attach 2'!$A$1:$E$28</definedName>
    <definedName name="Z_43BCBF1E_CDCF_4541_8D79_87EDCECBC1FD_.wvu.PrintArea" localSheetId="3" hidden="1">'Attach 3(JV)'!$A$1:$E$28</definedName>
    <definedName name="Z_43BCBF1E_CDCF_4541_8D79_87EDCECBC1FD_.wvu.PrintArea" localSheetId="4" hidden="1">'Attach 3(QR)'!$A$1:$E$28</definedName>
    <definedName name="Z_43BCBF1E_CDCF_4541_8D79_87EDCECBC1FD_.wvu.PrintArea" localSheetId="5" hidden="1">'Attach 4'!$A$1:$E$25</definedName>
    <definedName name="Z_43BCBF1E_CDCF_4541_8D79_87EDCECBC1FD_.wvu.PrintArea" localSheetId="6" hidden="1">'Attach 4 (A)'!$A$1:$E$27</definedName>
    <definedName name="Z_43BCBF1E_CDCF_4541_8D79_87EDCECBC1FD_.wvu.PrintArea" localSheetId="7" hidden="1">'Attach 4 (B)'!$A$1:$E$26</definedName>
    <definedName name="Z_43BCBF1E_CDCF_4541_8D79_87EDCECBC1FD_.wvu.PrintArea" localSheetId="8" hidden="1">'Attach 5'!$A$1:$F$51</definedName>
    <definedName name="Z_43BCBF1E_CDCF_4541_8D79_87EDCECBC1FD_.wvu.PrintArea" localSheetId="9" hidden="1">'Attach 7'!$A$1:$D$28</definedName>
    <definedName name="Z_43BCBF1E_CDCF_4541_8D79_87EDCECBC1FD_.wvu.PrintArea" localSheetId="10" hidden="1">'Attach 8'!$A$1:$D$63</definedName>
    <definedName name="Z_43BCBF1E_CDCF_4541_8D79_87EDCECBC1FD_.wvu.PrintArea" localSheetId="11" hidden="1">'Attach 9'!$A$1:$E$23</definedName>
    <definedName name="Z_43BCBF1E_CDCF_4541_8D79_87EDCECBC1FD_.wvu.PrintArea" localSheetId="19" hidden="1">'Bid Form 1st Envelope '!$A$1:$F$92</definedName>
    <definedName name="Z_43BCBF1E_CDCF_4541_8D79_87EDCECBC1FD_.wvu.PrintTitles" localSheetId="10" hidden="1">'Attach 8'!$18:$18</definedName>
    <definedName name="Z_43BCBF1E_CDCF_4541_8D79_87EDCECBC1FD_.wvu.Rows" localSheetId="15" hidden="1">'Attach 12'!$13:$14,'Attach 12'!$16:$16</definedName>
    <definedName name="Z_45814E31_7EF7_46D4_AAA9_9580F481731A_.wvu.Cols" localSheetId="15" hidden="1">'Attach 12'!$H:$H,'Attach 12'!$L:$N</definedName>
    <definedName name="Z_45814E31_7EF7_46D4_AAA9_9580F481731A_.wvu.Cols" localSheetId="2" hidden="1">'Attach 2'!$G:$H</definedName>
    <definedName name="Z_45814E31_7EF7_46D4_AAA9_9580F481731A_.wvu.Cols" localSheetId="3" hidden="1">'Attach 3(JV)'!$G:$H</definedName>
    <definedName name="Z_45814E31_7EF7_46D4_AAA9_9580F481731A_.wvu.Cols" localSheetId="5" hidden="1">'Attach 4'!$H:$O</definedName>
    <definedName name="Z_45814E31_7EF7_46D4_AAA9_9580F481731A_.wvu.Cols" localSheetId="8" hidden="1">'Attach 5'!$I:$I</definedName>
    <definedName name="Z_45814E31_7EF7_46D4_AAA9_9580F481731A_.wvu.Cols" localSheetId="19" hidden="1">'Bid Form 1st Envelope '!$K:$K</definedName>
    <definedName name="Z_45814E31_7EF7_46D4_AAA9_9580F481731A_.wvu.Cols" localSheetId="1" hidden="1">'Name of Bidders'!$A:$A,'Name of Bidders'!$H:$J</definedName>
    <definedName name="Z_45814E31_7EF7_46D4_AAA9_9580F481731A_.wvu.PrintArea" localSheetId="12" hidden="1">'Attach 10'!$A$1:$E$86</definedName>
    <definedName name="Z_45814E31_7EF7_46D4_AAA9_9580F481731A_.wvu.PrintArea" localSheetId="13" hidden="1">'Attach 11'!$A$1:$E$26</definedName>
    <definedName name="Z_45814E31_7EF7_46D4_AAA9_9580F481731A_.wvu.PrintArea" localSheetId="14" hidden="1">'Attach 11-IP'!$A$8:$I$225</definedName>
    <definedName name="Z_45814E31_7EF7_46D4_AAA9_9580F481731A_.wvu.PrintArea" localSheetId="15" hidden="1">'Attach 12'!$A$1:$E$91</definedName>
    <definedName name="Z_45814E31_7EF7_46D4_AAA9_9580F481731A_.wvu.PrintArea" localSheetId="16" hidden="1">'Attach 13'!$A$1:$E$21</definedName>
    <definedName name="Z_45814E31_7EF7_46D4_AAA9_9580F481731A_.wvu.PrintArea" localSheetId="17" hidden="1">'Attach 18 '!$A$1:$E$33</definedName>
    <definedName name="Z_45814E31_7EF7_46D4_AAA9_9580F481731A_.wvu.PrintArea" localSheetId="18" hidden="1">'Attach 19'!$A$1:$L$93</definedName>
    <definedName name="Z_45814E31_7EF7_46D4_AAA9_9580F481731A_.wvu.PrintArea" localSheetId="2" hidden="1">'Attach 2'!$A$1:$E$26</definedName>
    <definedName name="Z_45814E31_7EF7_46D4_AAA9_9580F481731A_.wvu.PrintArea" localSheetId="3" hidden="1">'Attach 3(JV)'!$A$1:$E$26</definedName>
    <definedName name="Z_45814E31_7EF7_46D4_AAA9_9580F481731A_.wvu.PrintArea" localSheetId="4" hidden="1">'Attach 3(QR)'!$A$1:$E$23</definedName>
    <definedName name="Z_45814E31_7EF7_46D4_AAA9_9580F481731A_.wvu.PrintArea" localSheetId="5" hidden="1">'Attach 4'!$A$1:$G$22</definedName>
    <definedName name="Z_45814E31_7EF7_46D4_AAA9_9580F481731A_.wvu.PrintArea" localSheetId="6" hidden="1">'Attach 4 (A)'!$A$1:$E$27</definedName>
    <definedName name="Z_45814E31_7EF7_46D4_AAA9_9580F481731A_.wvu.PrintArea" localSheetId="7" hidden="1">'Attach 4 (B)'!$A$1:$E$26</definedName>
    <definedName name="Z_45814E31_7EF7_46D4_AAA9_9580F481731A_.wvu.PrintArea" localSheetId="8" hidden="1">'Attach 5'!$A$1:$F$28</definedName>
    <definedName name="Z_45814E31_7EF7_46D4_AAA9_9580F481731A_.wvu.PrintArea" localSheetId="9" hidden="1">'Attach 7'!$A$1:$D$24</definedName>
    <definedName name="Z_45814E31_7EF7_46D4_AAA9_9580F481731A_.wvu.PrintArea" localSheetId="10" hidden="1">'Attach 8'!$A$1:$H$56</definedName>
    <definedName name="Z_45814E31_7EF7_46D4_AAA9_9580F481731A_.wvu.PrintArea" localSheetId="11" hidden="1">'Attach 9'!$A$1:$F$18</definedName>
    <definedName name="Z_45814E31_7EF7_46D4_AAA9_9580F481731A_.wvu.PrintArea" localSheetId="19" hidden="1">'Bid Form 1st Envelope '!$A$1:$F$91</definedName>
    <definedName name="Z_45814E31_7EF7_46D4_AAA9_9580F481731A_.wvu.PrintArea" localSheetId="1" hidden="1">'Name of Bidders'!$B$1:$D$31</definedName>
    <definedName name="Z_45814E31_7EF7_46D4_AAA9_9580F481731A_.wvu.PrintTitles" localSheetId="10" hidden="1">'Attach 8'!$18:$18</definedName>
    <definedName name="Z_45814E31_7EF7_46D4_AAA9_9580F481731A_.wvu.Rows" localSheetId="15" hidden="1">'Attach 12'!$16:$16,'Attach 12'!$21:$21</definedName>
    <definedName name="Z_45814E31_7EF7_46D4_AAA9_9580F481731A_.wvu.Rows" localSheetId="17" hidden="1">'Attach 18 '!$26:$26,'Attach 18 '!$32:$209</definedName>
    <definedName name="Z_45814E31_7EF7_46D4_AAA9_9580F481731A_.wvu.Rows" localSheetId="2" hidden="1">'Attach 2'!$27:$29</definedName>
    <definedName name="Z_45814E31_7EF7_46D4_AAA9_9580F481731A_.wvu.Rows" localSheetId="3" hidden="1">'Attach 3(JV)'!$27:$29</definedName>
    <definedName name="Z_45814E31_7EF7_46D4_AAA9_9580F481731A_.wvu.Rows" localSheetId="5" hidden="1">'Attach 4'!$26:$26</definedName>
    <definedName name="Z_45814E31_7EF7_46D4_AAA9_9580F481731A_.wvu.Rows" localSheetId="10" hidden="1">'Attach 8'!$23:$31,'Attach 8'!$38:$47</definedName>
    <definedName name="Z_45814E31_7EF7_46D4_AAA9_9580F481731A_.wvu.Rows" localSheetId="19" hidden="1">'Bid Form 1st Envelope '!$25:$26,'Bid Form 1st Envelope '!#REF!,'Bid Form 1st Envelope '!#REF!,'Bid Form 1st Envelope '!$75:$75,'Bid Form 1st Envelope '!$78:$79</definedName>
    <definedName name="Z_45814E31_7EF7_46D4_AAA9_9580F481731A_.wvu.Rows" localSheetId="1" hidden="1">'Name of Bidders'!$3:$3,'Name of Bidders'!$7:$7</definedName>
    <definedName name="Z_477F7E43_D393_45BA_B99B_D838E4629B5D_.wvu.Cols" localSheetId="15" hidden="1">'Attach 12'!$H:$H</definedName>
    <definedName name="Z_477F7E43_D393_45BA_B99B_D838E4629B5D_.wvu.Cols" localSheetId="8" hidden="1">'Attach 5'!$I:$I</definedName>
    <definedName name="Z_477F7E43_D393_45BA_B99B_D838E4629B5D_.wvu.PrintArea" localSheetId="12" hidden="1">'Attach 10'!$A$1:$E$29</definedName>
    <definedName name="Z_477F7E43_D393_45BA_B99B_D838E4629B5D_.wvu.PrintArea" localSheetId="13" hidden="1">'Attach 11'!$A$1:$E$29</definedName>
    <definedName name="Z_477F7E43_D393_45BA_B99B_D838E4629B5D_.wvu.PrintArea" localSheetId="14" hidden="1">'Attach 11-IP'!$A$8:$I$225</definedName>
    <definedName name="Z_477F7E43_D393_45BA_B99B_D838E4629B5D_.wvu.PrintArea" localSheetId="15" hidden="1">'Attach 12'!$A$1:$E$91</definedName>
    <definedName name="Z_477F7E43_D393_45BA_B99B_D838E4629B5D_.wvu.PrintArea" localSheetId="16" hidden="1">'Attach 13'!$A$1:$E$24</definedName>
    <definedName name="Z_477F7E43_D393_45BA_B99B_D838E4629B5D_.wvu.PrintArea" localSheetId="17" hidden="1">'Attach 18 '!$A$1:$E$33</definedName>
    <definedName name="Z_477F7E43_D393_45BA_B99B_D838E4629B5D_.wvu.PrintArea" localSheetId="18" hidden="1">'Attach 19'!$A$1:$L$93</definedName>
    <definedName name="Z_477F7E43_D393_45BA_B99B_D838E4629B5D_.wvu.PrintArea" localSheetId="2" hidden="1">'Attach 2'!$A$1:$E$28</definedName>
    <definedName name="Z_477F7E43_D393_45BA_B99B_D838E4629B5D_.wvu.PrintArea" localSheetId="3" hidden="1">'Attach 3(JV)'!$A$1:$E$28</definedName>
    <definedName name="Z_477F7E43_D393_45BA_B99B_D838E4629B5D_.wvu.PrintArea" localSheetId="4" hidden="1">'Attach 3(QR)'!$A$1:$E$28</definedName>
    <definedName name="Z_477F7E43_D393_45BA_B99B_D838E4629B5D_.wvu.PrintArea" localSheetId="5" hidden="1">'Attach 4'!$A$1:$G$25</definedName>
    <definedName name="Z_477F7E43_D393_45BA_B99B_D838E4629B5D_.wvu.PrintArea" localSheetId="6" hidden="1">'Attach 4 (A)'!$A$1:$E$27</definedName>
    <definedName name="Z_477F7E43_D393_45BA_B99B_D838E4629B5D_.wvu.PrintArea" localSheetId="7" hidden="1">'Attach 4 (B)'!$A$1:$E$26</definedName>
    <definedName name="Z_477F7E43_D393_45BA_B99B_D838E4629B5D_.wvu.PrintArea" localSheetId="8" hidden="1">'Attach 5'!$A$1:$F$28</definedName>
    <definedName name="Z_477F7E43_D393_45BA_B99B_D838E4629B5D_.wvu.PrintArea" localSheetId="9" hidden="1">'Attach 7'!$A$1:$D$28</definedName>
    <definedName name="Z_477F7E43_D393_45BA_B99B_D838E4629B5D_.wvu.PrintArea" localSheetId="10" hidden="1">'Attach 8'!$A$1:$D$57</definedName>
    <definedName name="Z_477F7E43_D393_45BA_B99B_D838E4629B5D_.wvu.PrintArea" localSheetId="11" hidden="1">'Attach 9'!$A$1:$E$23</definedName>
    <definedName name="Z_477F7E43_D393_45BA_B99B_D838E4629B5D_.wvu.PrintArea" localSheetId="19" hidden="1">'Bid Form 1st Envelope '!$A$1:$F$92</definedName>
    <definedName name="Z_477F7E43_D393_45BA_B99B_D838E4629B5D_.wvu.PrintTitles" localSheetId="10" hidden="1">'Attach 8'!$18:$18</definedName>
    <definedName name="Z_477F7E43_D393_45BA_B99B_D838E4629B5D_.wvu.Rows" localSheetId="15" hidden="1">'Attach 12'!$16:$16</definedName>
    <definedName name="Z_477F7E43_D393_45BA_B99B_D838E4629B5D_.wvu.Rows" localSheetId="17" hidden="1">'Attach 18 '!$26:$26,'Attach 18 '!$32:$209</definedName>
    <definedName name="Z_494F6778_23FE_4AAC_B37D_6C7543FC13B9_.wvu.Cols" localSheetId="15" hidden="1">'Attach 12'!$H:$H</definedName>
    <definedName name="Z_494F6778_23FE_4AAC_B37D_6C7543FC13B9_.wvu.Cols" localSheetId="8" hidden="1">'Attach 5'!$I:$I</definedName>
    <definedName name="Z_494F6778_23FE_4AAC_B37D_6C7543FC13B9_.wvu.PrintArea" localSheetId="12" hidden="1">'Attach 10'!$A$1:$E$85</definedName>
    <definedName name="Z_494F6778_23FE_4AAC_B37D_6C7543FC13B9_.wvu.PrintArea" localSheetId="13" hidden="1">'Attach 11'!$A$1:$E$29</definedName>
    <definedName name="Z_494F6778_23FE_4AAC_B37D_6C7543FC13B9_.wvu.PrintArea" localSheetId="14" hidden="1">'Attach 11-IP'!$A$8:$I$225</definedName>
    <definedName name="Z_494F6778_23FE_4AAC_B37D_6C7543FC13B9_.wvu.PrintArea" localSheetId="15" hidden="1">'Attach 12'!$A$1:$E$91</definedName>
    <definedName name="Z_494F6778_23FE_4AAC_B37D_6C7543FC13B9_.wvu.PrintArea" localSheetId="16" hidden="1">'Attach 13'!$A$1:$E$24</definedName>
    <definedName name="Z_494F6778_23FE_4AAC_B37D_6C7543FC13B9_.wvu.PrintArea" localSheetId="18" hidden="1">'Attach 19'!$A$1:$L$93</definedName>
    <definedName name="Z_494F6778_23FE_4AAC_B37D_6C7543FC13B9_.wvu.PrintArea" localSheetId="2" hidden="1">'Attach 2'!$A$1:$E$28</definedName>
    <definedName name="Z_494F6778_23FE_4AAC_B37D_6C7543FC13B9_.wvu.PrintArea" localSheetId="3" hidden="1">'Attach 3(JV)'!$A$1:$E$28</definedName>
    <definedName name="Z_494F6778_23FE_4AAC_B37D_6C7543FC13B9_.wvu.PrintArea" localSheetId="4" hidden="1">'Attach 3(QR)'!$A$1:$E$28</definedName>
    <definedName name="Z_494F6778_23FE_4AAC_B37D_6C7543FC13B9_.wvu.PrintArea" localSheetId="5" hidden="1">'Attach 4'!$A$1:$E$25</definedName>
    <definedName name="Z_494F6778_23FE_4AAC_B37D_6C7543FC13B9_.wvu.PrintArea" localSheetId="6" hidden="1">'Attach 4 (A)'!$A$1:$E$27</definedName>
    <definedName name="Z_494F6778_23FE_4AAC_B37D_6C7543FC13B9_.wvu.PrintArea" localSheetId="7" hidden="1">'Attach 4 (B)'!$A$1:$E$26</definedName>
    <definedName name="Z_494F6778_23FE_4AAC_B37D_6C7543FC13B9_.wvu.PrintArea" localSheetId="8" hidden="1">'Attach 5'!$A$1:$F$51</definedName>
    <definedName name="Z_494F6778_23FE_4AAC_B37D_6C7543FC13B9_.wvu.PrintArea" localSheetId="9" hidden="1">'Attach 7'!$A$1:$D$28</definedName>
    <definedName name="Z_494F6778_23FE_4AAC_B37D_6C7543FC13B9_.wvu.PrintArea" localSheetId="10" hidden="1">'Attach 8'!$A$1:$D$63</definedName>
    <definedName name="Z_494F6778_23FE_4AAC_B37D_6C7543FC13B9_.wvu.PrintArea" localSheetId="11" hidden="1">'Attach 9'!$A$1:$E$23</definedName>
    <definedName name="Z_494F6778_23FE_4AAC_B37D_6C7543FC13B9_.wvu.PrintArea" localSheetId="19" hidden="1">'Bid Form 1st Envelope '!$A$1:$F$92</definedName>
    <definedName name="Z_494F6778_23FE_4AAC_B37D_6C7543FC13B9_.wvu.PrintTitles" localSheetId="10" hidden="1">'Attach 8'!$18:$18</definedName>
    <definedName name="Z_494F6778_23FE_4AAC_B37D_6C7543FC13B9_.wvu.Rows" localSheetId="15" hidden="1">'Attach 12'!$16:$16</definedName>
    <definedName name="Z_4A248946_722A_4651_AEA1_DE3476F52461_.wvu.Cols" localSheetId="1" hidden="1">'Name of Bidders'!$A:$A,'Name of Bidders'!$H:$I</definedName>
    <definedName name="Z_4A248946_722A_4651_AEA1_DE3476F52461_.wvu.PrintArea" localSheetId="1" hidden="1">'Name of Bidders'!$B$1:$D$31</definedName>
    <definedName name="Z_5476C51C_4037_4B28_A818_10D7CDF0C66A_.wvu.Cols" localSheetId="15" hidden="1">'Attach 12'!$H:$H,'Attach 12'!$L:$N</definedName>
    <definedName name="Z_5476C51C_4037_4B28_A818_10D7CDF0C66A_.wvu.Cols" localSheetId="2" hidden="1">'Attach 2'!$G:$H</definedName>
    <definedName name="Z_5476C51C_4037_4B28_A818_10D7CDF0C66A_.wvu.Cols" localSheetId="3" hidden="1">'Attach 3(JV)'!$G:$H</definedName>
    <definedName name="Z_5476C51C_4037_4B28_A818_10D7CDF0C66A_.wvu.Cols" localSheetId="5" hidden="1">'Attach 4'!$H:$O</definedName>
    <definedName name="Z_5476C51C_4037_4B28_A818_10D7CDF0C66A_.wvu.Cols" localSheetId="8" hidden="1">'Attach 5'!$I:$I</definedName>
    <definedName name="Z_5476C51C_4037_4B28_A818_10D7CDF0C66A_.wvu.Cols" localSheetId="19" hidden="1">'Bid Form 1st Envelope '!$K:$K</definedName>
    <definedName name="Z_5476C51C_4037_4B28_A818_10D7CDF0C66A_.wvu.Cols" localSheetId="1" hidden="1">'Name of Bidders'!$A:$A,'Name of Bidders'!$G:$J</definedName>
    <definedName name="Z_5476C51C_4037_4B28_A818_10D7CDF0C66A_.wvu.PrintArea" localSheetId="12" hidden="1">'Attach 10'!$A$1:$E$86</definedName>
    <definedName name="Z_5476C51C_4037_4B28_A818_10D7CDF0C66A_.wvu.PrintArea" localSheetId="13" hidden="1">'Attach 11'!$A$1:$E$26</definedName>
    <definedName name="Z_5476C51C_4037_4B28_A818_10D7CDF0C66A_.wvu.PrintArea" localSheetId="14" hidden="1">'Attach 11-IP'!$A$8:$I$225</definedName>
    <definedName name="Z_5476C51C_4037_4B28_A818_10D7CDF0C66A_.wvu.PrintArea" localSheetId="15" hidden="1">'Attach 12'!$A$1:$E$91</definedName>
    <definedName name="Z_5476C51C_4037_4B28_A818_10D7CDF0C66A_.wvu.PrintArea" localSheetId="16" hidden="1">'Attach 13'!$A$1:$E$21</definedName>
    <definedName name="Z_5476C51C_4037_4B28_A818_10D7CDF0C66A_.wvu.PrintArea" localSheetId="17" hidden="1">'Attach 18 '!$A$1:$E$33</definedName>
    <definedName name="Z_5476C51C_4037_4B28_A818_10D7CDF0C66A_.wvu.PrintArea" localSheetId="18" hidden="1">'Attach 19'!$A$1:$L$93</definedName>
    <definedName name="Z_5476C51C_4037_4B28_A818_10D7CDF0C66A_.wvu.PrintArea" localSheetId="2" hidden="1">'Attach 2'!$A$1:$E$26</definedName>
    <definedName name="Z_5476C51C_4037_4B28_A818_10D7CDF0C66A_.wvu.PrintArea" localSheetId="3" hidden="1">'Attach 3(JV)'!$A$1:$E$26</definedName>
    <definedName name="Z_5476C51C_4037_4B28_A818_10D7CDF0C66A_.wvu.PrintArea" localSheetId="4" hidden="1">'Attach 3(QR)'!$A$1:$E$23</definedName>
    <definedName name="Z_5476C51C_4037_4B28_A818_10D7CDF0C66A_.wvu.PrintArea" localSheetId="5" hidden="1">'Attach 4'!$A$1:$G$22</definedName>
    <definedName name="Z_5476C51C_4037_4B28_A818_10D7CDF0C66A_.wvu.PrintArea" localSheetId="6" hidden="1">'Attach 4 (A)'!$A$1:$E$27</definedName>
    <definedName name="Z_5476C51C_4037_4B28_A818_10D7CDF0C66A_.wvu.PrintArea" localSheetId="7" hidden="1">'Attach 4 (B)'!$A$1:$E$26</definedName>
    <definedName name="Z_5476C51C_4037_4B28_A818_10D7CDF0C66A_.wvu.PrintArea" localSheetId="8" hidden="1">'Attach 5'!$A$1:$F$28</definedName>
    <definedName name="Z_5476C51C_4037_4B28_A818_10D7CDF0C66A_.wvu.PrintArea" localSheetId="9" hidden="1">'Attach 7'!$A$1:$D$24</definedName>
    <definedName name="Z_5476C51C_4037_4B28_A818_10D7CDF0C66A_.wvu.PrintArea" localSheetId="10" hidden="1">'Attach 8'!$A$1:$H$56</definedName>
    <definedName name="Z_5476C51C_4037_4B28_A818_10D7CDF0C66A_.wvu.PrintArea" localSheetId="11" hidden="1">'Attach 9'!$A$1:$F$18</definedName>
    <definedName name="Z_5476C51C_4037_4B28_A818_10D7CDF0C66A_.wvu.PrintArea" localSheetId="19" hidden="1">'Bid Form 1st Envelope '!$A$1:$F$91</definedName>
    <definedName name="Z_5476C51C_4037_4B28_A818_10D7CDF0C66A_.wvu.PrintArea" localSheetId="1" hidden="1">'Name of Bidders'!$B$1:$D$31</definedName>
    <definedName name="Z_5476C51C_4037_4B28_A818_10D7CDF0C66A_.wvu.PrintTitles" localSheetId="10" hidden="1">'Attach 8'!$18:$18</definedName>
    <definedName name="Z_5476C51C_4037_4B28_A818_10D7CDF0C66A_.wvu.Rows" localSheetId="14" hidden="1">'Attach 11-IP'!$39:$41</definedName>
    <definedName name="Z_5476C51C_4037_4B28_A818_10D7CDF0C66A_.wvu.Rows" localSheetId="15" hidden="1">'Attach 12'!$21:$21</definedName>
    <definedName name="Z_5476C51C_4037_4B28_A818_10D7CDF0C66A_.wvu.Rows" localSheetId="17" hidden="1">'Attach 18 '!$26:$26,'Attach 18 '!$32:$209</definedName>
    <definedName name="Z_5476C51C_4037_4B28_A818_10D7CDF0C66A_.wvu.Rows" localSheetId="5" hidden="1">'Attach 4'!$26:$26</definedName>
    <definedName name="Z_5476C51C_4037_4B28_A818_10D7CDF0C66A_.wvu.Rows" localSheetId="10" hidden="1">'Attach 8'!$23:$31,'Attach 8'!$38:$47</definedName>
    <definedName name="Z_5476C51C_4037_4B28_A818_10D7CDF0C66A_.wvu.Rows" localSheetId="19" hidden="1">'Bid Form 1st Envelope '!$25:$26,'Bid Form 1st Envelope '!#REF!,'Bid Form 1st Envelope '!#REF!,'Bid Form 1st Envelope '!#REF!,'Bid Form 1st Envelope '!$75:$75,'Bid Form 1st Envelope '!$78:$79</definedName>
    <definedName name="Z_5476C51C_4037_4B28_A818_10D7CDF0C66A_.wvu.Rows" localSheetId="1" hidden="1">'Name of Bidders'!$3:$3,'Name of Bidders'!$6:$7,'Name of Bidders'!$13:$21</definedName>
    <definedName name="Z_57E4EEDF_E340_4846_ADCE_0D9CA5E441D2_.wvu.Cols" localSheetId="1" hidden="1">'Name of Bidders'!$A:$A,'Name of Bidders'!$I:$I</definedName>
    <definedName name="Z_57E4EEDF_E340_4846_ADCE_0D9CA5E441D2_.wvu.PrintArea" localSheetId="1" hidden="1">'Name of Bidders'!$B$1:$D$31</definedName>
    <definedName name="Z_70A80C84_CC07_4E4D_A598_BF928357D74F_.wvu.Cols" localSheetId="1" hidden="1">'Name of Bidders'!$A:$A,'Name of Bidders'!$H:$I</definedName>
    <definedName name="Z_70A80C84_CC07_4E4D_A598_BF928357D74F_.wvu.PrintArea" localSheetId="1" hidden="1">'Name of Bidders'!$B$1:$D$31</definedName>
    <definedName name="Z_75B14AF8_1D53_4505_AAFD_D14BA6666FCE_.wvu.Cols" localSheetId="15" hidden="1">'Attach 12'!$H:$H,'Attach 12'!$L:$N</definedName>
    <definedName name="Z_75B14AF8_1D53_4505_AAFD_D14BA6666FCE_.wvu.Cols" localSheetId="2" hidden="1">'Attach 2'!$G:$H</definedName>
    <definedName name="Z_75B14AF8_1D53_4505_AAFD_D14BA6666FCE_.wvu.Cols" localSheetId="3" hidden="1">'Attach 3(JV)'!$G:$H</definedName>
    <definedName name="Z_75B14AF8_1D53_4505_AAFD_D14BA6666FCE_.wvu.Cols" localSheetId="5" hidden="1">'Attach 4'!$H:$O</definedName>
    <definedName name="Z_75B14AF8_1D53_4505_AAFD_D14BA6666FCE_.wvu.Cols" localSheetId="8" hidden="1">'Attach 5'!$I:$I</definedName>
    <definedName name="Z_75B14AF8_1D53_4505_AAFD_D14BA6666FCE_.wvu.Cols" localSheetId="19" hidden="1">'Bid Form 1st Envelope '!$K:$K</definedName>
    <definedName name="Z_75B14AF8_1D53_4505_AAFD_D14BA6666FCE_.wvu.Cols" localSheetId="1" hidden="1">'Name of Bidders'!$A:$A,'Name of Bidders'!$G:$J</definedName>
    <definedName name="Z_75B14AF8_1D53_4505_AAFD_D14BA6666FCE_.wvu.PrintArea" localSheetId="12" hidden="1">'Attach 10'!$A$1:$E$86</definedName>
    <definedName name="Z_75B14AF8_1D53_4505_AAFD_D14BA6666FCE_.wvu.PrintArea" localSheetId="13" hidden="1">'Attach 11'!$A$1:$E$26</definedName>
    <definedName name="Z_75B14AF8_1D53_4505_AAFD_D14BA6666FCE_.wvu.PrintArea" localSheetId="14" hidden="1">'Attach 11-IP'!$A$8:$I$225</definedName>
    <definedName name="Z_75B14AF8_1D53_4505_AAFD_D14BA6666FCE_.wvu.PrintArea" localSheetId="15" hidden="1">'Attach 12'!$A$1:$E$91</definedName>
    <definedName name="Z_75B14AF8_1D53_4505_AAFD_D14BA6666FCE_.wvu.PrintArea" localSheetId="16" hidden="1">'Attach 13'!$A$1:$E$21</definedName>
    <definedName name="Z_75B14AF8_1D53_4505_AAFD_D14BA6666FCE_.wvu.PrintArea" localSheetId="17" hidden="1">'Attach 18 '!$A$1:$E$33</definedName>
    <definedName name="Z_75B14AF8_1D53_4505_AAFD_D14BA6666FCE_.wvu.PrintArea" localSheetId="18" hidden="1">'Attach 19'!$A$1:$L$93</definedName>
    <definedName name="Z_75B14AF8_1D53_4505_AAFD_D14BA6666FCE_.wvu.PrintArea" localSheetId="2" hidden="1">'Attach 2'!$A$1:$E$26</definedName>
    <definedName name="Z_75B14AF8_1D53_4505_AAFD_D14BA6666FCE_.wvu.PrintArea" localSheetId="3" hidden="1">'Attach 3(JV)'!$A$1:$E$26</definedName>
    <definedName name="Z_75B14AF8_1D53_4505_AAFD_D14BA6666FCE_.wvu.PrintArea" localSheetId="4" hidden="1">'Attach 3(QR)'!$A$1:$E$23</definedName>
    <definedName name="Z_75B14AF8_1D53_4505_AAFD_D14BA6666FCE_.wvu.PrintArea" localSheetId="5" hidden="1">'Attach 4'!$A$1:$G$22</definedName>
    <definedName name="Z_75B14AF8_1D53_4505_AAFD_D14BA6666FCE_.wvu.PrintArea" localSheetId="6" hidden="1">'Attach 4 (A)'!$A$1:$E$27</definedName>
    <definedName name="Z_75B14AF8_1D53_4505_AAFD_D14BA6666FCE_.wvu.PrintArea" localSheetId="7" hidden="1">'Attach 4 (B)'!$A$1:$E$26</definedName>
    <definedName name="Z_75B14AF8_1D53_4505_AAFD_D14BA6666FCE_.wvu.PrintArea" localSheetId="8" hidden="1">'Attach 5'!$A$1:$F$28</definedName>
    <definedName name="Z_75B14AF8_1D53_4505_AAFD_D14BA6666FCE_.wvu.PrintArea" localSheetId="9" hidden="1">'Attach 7'!$A$1:$D$24</definedName>
    <definedName name="Z_75B14AF8_1D53_4505_AAFD_D14BA6666FCE_.wvu.PrintArea" localSheetId="10" hidden="1">'Attach 8'!$A$1:$H$56</definedName>
    <definedName name="Z_75B14AF8_1D53_4505_AAFD_D14BA6666FCE_.wvu.PrintArea" localSheetId="11" hidden="1">'Attach 9'!$A$1:$F$18</definedName>
    <definedName name="Z_75B14AF8_1D53_4505_AAFD_D14BA6666FCE_.wvu.PrintArea" localSheetId="19" hidden="1">'Bid Form 1st Envelope '!$A$1:$F$91</definedName>
    <definedName name="Z_75B14AF8_1D53_4505_AAFD_D14BA6666FCE_.wvu.PrintArea" localSheetId="1" hidden="1">'Name of Bidders'!$B$1:$D$31</definedName>
    <definedName name="Z_75B14AF8_1D53_4505_AAFD_D14BA6666FCE_.wvu.PrintTitles" localSheetId="10" hidden="1">'Attach 8'!$18:$18</definedName>
    <definedName name="Z_75B14AF8_1D53_4505_AAFD_D14BA6666FCE_.wvu.Rows" localSheetId="14" hidden="1">'Attach 11-IP'!$39:$41</definedName>
    <definedName name="Z_75B14AF8_1D53_4505_AAFD_D14BA6666FCE_.wvu.Rows" localSheetId="15" hidden="1">'Attach 12'!$21:$21</definedName>
    <definedName name="Z_75B14AF8_1D53_4505_AAFD_D14BA6666FCE_.wvu.Rows" localSheetId="17" hidden="1">'Attach 18 '!$26:$26,'Attach 18 '!$32:$209</definedName>
    <definedName name="Z_75B14AF8_1D53_4505_AAFD_D14BA6666FCE_.wvu.Rows" localSheetId="5" hidden="1">'Attach 4'!$26:$26</definedName>
    <definedName name="Z_75B14AF8_1D53_4505_AAFD_D14BA6666FCE_.wvu.Rows" localSheetId="10" hidden="1">'Attach 8'!$23:$31,'Attach 8'!$38:$47</definedName>
    <definedName name="Z_75B14AF8_1D53_4505_AAFD_D14BA6666FCE_.wvu.Rows" localSheetId="19" hidden="1">'Bid Form 1st Envelope '!$25:$26,'Bid Form 1st Envelope '!#REF!,'Bid Form 1st Envelope '!#REF!,'Bid Form 1st Envelope '!#REF!,'Bid Form 1st Envelope '!$75:$75,'Bid Form 1st Envelope '!$78:$79</definedName>
    <definedName name="Z_75B14AF8_1D53_4505_AAFD_D14BA6666FCE_.wvu.Rows" localSheetId="1" hidden="1">'Name of Bidders'!$3:$3,'Name of Bidders'!$6:$7,'Name of Bidders'!$13:$21</definedName>
    <definedName name="Z_7A9EA6D6_4DDF_43D9_92E6_C6AFAD14E266_.wvu.Cols" localSheetId="15" hidden="1">'Attach 12'!$H:$H</definedName>
    <definedName name="Z_7A9EA6D6_4DDF_43D9_92E6_C6AFAD14E266_.wvu.Cols" localSheetId="8" hidden="1">'Attach 5'!$I:$I</definedName>
    <definedName name="Z_7A9EA6D6_4DDF_43D9_92E6_C6AFAD14E266_.wvu.PrintArea" localSheetId="12" hidden="1">'Attach 10'!$A$1:$E$29</definedName>
    <definedName name="Z_7A9EA6D6_4DDF_43D9_92E6_C6AFAD14E266_.wvu.PrintArea" localSheetId="13" hidden="1">'Attach 11'!$A$1:$E$29</definedName>
    <definedName name="Z_7A9EA6D6_4DDF_43D9_92E6_C6AFAD14E266_.wvu.PrintArea" localSheetId="14" hidden="1">'Attach 11-IP'!$A$8:$I$225</definedName>
    <definedName name="Z_7A9EA6D6_4DDF_43D9_92E6_C6AFAD14E266_.wvu.PrintArea" localSheetId="15" hidden="1">'Attach 12'!$A$1:$E$91</definedName>
    <definedName name="Z_7A9EA6D6_4DDF_43D9_92E6_C6AFAD14E266_.wvu.PrintArea" localSheetId="16" hidden="1">'Attach 13'!$A$1:$E$24</definedName>
    <definedName name="Z_7A9EA6D6_4DDF_43D9_92E6_C6AFAD14E266_.wvu.PrintArea" localSheetId="17" hidden="1">'Attach 18 '!$A$1:$E$33</definedName>
    <definedName name="Z_7A9EA6D6_4DDF_43D9_92E6_C6AFAD14E266_.wvu.PrintArea" localSheetId="18" hidden="1">'Attach 19'!$A$1:$L$93</definedName>
    <definedName name="Z_7A9EA6D6_4DDF_43D9_92E6_C6AFAD14E266_.wvu.PrintArea" localSheetId="2" hidden="1">'Attach 2'!$A$1:$E$28</definedName>
    <definedName name="Z_7A9EA6D6_4DDF_43D9_92E6_C6AFAD14E266_.wvu.PrintArea" localSheetId="3" hidden="1">'Attach 3(JV)'!$A$1:$E$28</definedName>
    <definedName name="Z_7A9EA6D6_4DDF_43D9_92E6_C6AFAD14E266_.wvu.PrintArea" localSheetId="4" hidden="1">'Attach 3(QR)'!$A$1:$E$28</definedName>
    <definedName name="Z_7A9EA6D6_4DDF_43D9_92E6_C6AFAD14E266_.wvu.PrintArea" localSheetId="5" hidden="1">'Attach 4'!$A$1:$E$25</definedName>
    <definedName name="Z_7A9EA6D6_4DDF_43D9_92E6_C6AFAD14E266_.wvu.PrintArea" localSheetId="6" hidden="1">'Attach 4 (A)'!$A$1:$E$27</definedName>
    <definedName name="Z_7A9EA6D6_4DDF_43D9_92E6_C6AFAD14E266_.wvu.PrintArea" localSheetId="7" hidden="1">'Attach 4 (B)'!$A$1:$E$26</definedName>
    <definedName name="Z_7A9EA6D6_4DDF_43D9_92E6_C6AFAD14E266_.wvu.PrintArea" localSheetId="8" hidden="1">'Attach 5'!$A$1:$F$28</definedName>
    <definedName name="Z_7A9EA6D6_4DDF_43D9_92E6_C6AFAD14E266_.wvu.PrintArea" localSheetId="9" hidden="1">'Attach 7'!$A$1:$D$28</definedName>
    <definedName name="Z_7A9EA6D6_4DDF_43D9_92E6_C6AFAD14E266_.wvu.PrintArea" localSheetId="10" hidden="1">'Attach 8'!$A$1:$D$63</definedName>
    <definedName name="Z_7A9EA6D6_4DDF_43D9_92E6_C6AFAD14E266_.wvu.PrintArea" localSheetId="11" hidden="1">'Attach 9'!$A$1:$E$23</definedName>
    <definedName name="Z_7A9EA6D6_4DDF_43D9_92E6_C6AFAD14E266_.wvu.PrintArea" localSheetId="19" hidden="1">'Bid Form 1st Envelope '!$A$1:$F$92</definedName>
    <definedName name="Z_7A9EA6D6_4DDF_43D9_92E6_C6AFAD14E266_.wvu.PrintTitles" localSheetId="10" hidden="1">'Attach 8'!$18:$18</definedName>
    <definedName name="Z_7A9EA6D6_4DDF_43D9_92E6_C6AFAD14E266_.wvu.Rows" localSheetId="15" hidden="1">'Attach 12'!$16:$16</definedName>
    <definedName name="Z_7A9EA6D6_4DDF_43D9_92E6_C6AFAD14E266_.wvu.Rows" localSheetId="17" hidden="1">'Attach 18 '!$26:$26,'Attach 18 '!$32:$209</definedName>
    <definedName name="Z_82E8A0F5_0020_4355_95CF_28601763A783_.wvu.Cols" localSheetId="15" hidden="1">'Attach 12'!$H:$H</definedName>
    <definedName name="Z_82E8A0F5_0020_4355_95CF_28601763A783_.wvu.Cols" localSheetId="8" hidden="1">'Attach 5'!$I:$I</definedName>
    <definedName name="Z_82E8A0F5_0020_4355_95CF_28601763A783_.wvu.Cols" localSheetId="10" hidden="1">'Attach 8'!#REF!</definedName>
    <definedName name="Z_82E8A0F5_0020_4355_95CF_28601763A783_.wvu.PrintArea" localSheetId="12" hidden="1">'Attach 10'!$A$1:$E$86</definedName>
    <definedName name="Z_82E8A0F5_0020_4355_95CF_28601763A783_.wvu.PrintArea" localSheetId="13" hidden="1">'Attach 11'!$A$1:$E$29</definedName>
    <definedName name="Z_82E8A0F5_0020_4355_95CF_28601763A783_.wvu.PrintArea" localSheetId="14" hidden="1">'Attach 11-IP'!$A$8:$I$225</definedName>
    <definedName name="Z_82E8A0F5_0020_4355_95CF_28601763A783_.wvu.PrintArea" localSheetId="15" hidden="1">'Attach 12'!$A$1:$E$91</definedName>
    <definedName name="Z_82E8A0F5_0020_4355_95CF_28601763A783_.wvu.PrintArea" localSheetId="16" hidden="1">'Attach 13'!$A$1:$E$24</definedName>
    <definedName name="Z_82E8A0F5_0020_4355_95CF_28601763A783_.wvu.PrintArea" localSheetId="17" hidden="1">'Attach 18 '!$A$1:$E$33</definedName>
    <definedName name="Z_82E8A0F5_0020_4355_95CF_28601763A783_.wvu.PrintArea" localSheetId="18" hidden="1">'Attach 19'!$A$1:$L$93</definedName>
    <definedName name="Z_82E8A0F5_0020_4355_95CF_28601763A783_.wvu.PrintArea" localSheetId="2" hidden="1">'Attach 2'!$A$1:$E$28</definedName>
    <definedName name="Z_82E8A0F5_0020_4355_95CF_28601763A783_.wvu.PrintArea" localSheetId="3" hidden="1">'Attach 3(JV)'!$A$1:$E$28</definedName>
    <definedName name="Z_82E8A0F5_0020_4355_95CF_28601763A783_.wvu.PrintArea" localSheetId="4" hidden="1">'Attach 3(QR)'!$A$1:$E$28</definedName>
    <definedName name="Z_82E8A0F5_0020_4355_95CF_28601763A783_.wvu.PrintArea" localSheetId="5" hidden="1">'Attach 4'!$A$1:$G$25</definedName>
    <definedName name="Z_82E8A0F5_0020_4355_95CF_28601763A783_.wvu.PrintArea" localSheetId="6" hidden="1">'Attach 4 (A)'!$A$1:$E$27</definedName>
    <definedName name="Z_82E8A0F5_0020_4355_95CF_28601763A783_.wvu.PrintArea" localSheetId="7" hidden="1">'Attach 4 (B)'!$A$1:$E$26</definedName>
    <definedName name="Z_82E8A0F5_0020_4355_95CF_28601763A783_.wvu.PrintArea" localSheetId="8" hidden="1">'Attach 5'!$A$1:$F$28</definedName>
    <definedName name="Z_82E8A0F5_0020_4355_95CF_28601763A783_.wvu.PrintArea" localSheetId="9" hidden="1">'Attach 7'!$A$1:$D$28</definedName>
    <definedName name="Z_82E8A0F5_0020_4355_95CF_28601763A783_.wvu.PrintArea" localSheetId="10" hidden="1">'Attach 8'!$A$1:$D$56</definedName>
    <definedName name="Z_82E8A0F5_0020_4355_95CF_28601763A783_.wvu.PrintArea" localSheetId="11" hidden="1">'Attach 9'!$A$1:$E$23</definedName>
    <definedName name="Z_82E8A0F5_0020_4355_95CF_28601763A783_.wvu.PrintArea" localSheetId="19" hidden="1">'Bid Form 1st Envelope '!$A$1:$F$92</definedName>
    <definedName name="Z_82E8A0F5_0020_4355_95CF_28601763A783_.wvu.PrintTitles" localSheetId="10" hidden="1">'Attach 8'!$18:$18</definedName>
    <definedName name="Z_82E8A0F5_0020_4355_95CF_28601763A783_.wvu.Rows" localSheetId="15" hidden="1">'Attach 12'!$16:$16</definedName>
    <definedName name="Z_82E8A0F5_0020_4355_95CF_28601763A783_.wvu.Rows" localSheetId="17" hidden="1">'Attach 18 '!$26:$26,'Attach 18 '!$32:$209</definedName>
    <definedName name="Z_8A533148_D9C8_4792_A653_457C42E0B0D6_.wvu.Cols" localSheetId="1" hidden="1">'Name of Bidders'!$A:$A</definedName>
    <definedName name="Z_8A533148_D9C8_4792_A653_457C42E0B0D6_.wvu.PrintArea" localSheetId="1" hidden="1">'Name of Bidders'!$B$1:$E$29</definedName>
    <definedName name="Z_8E3ED18F_7B8F_4A1C_969D_A70DC3B696C3_.wvu.Cols" localSheetId="15" hidden="1">'Attach 12'!$H:$H</definedName>
    <definedName name="Z_8E3ED18F_7B8F_4A1C_969D_A70DC3B696C3_.wvu.Cols" localSheetId="8" hidden="1">'Attach 5'!$I:$I</definedName>
    <definedName name="Z_8E3ED18F_7B8F_4A1C_969D_A70DC3B696C3_.wvu.PrintArea" localSheetId="12" hidden="1">'Attach 10'!$A$1:$E$29</definedName>
    <definedName name="Z_8E3ED18F_7B8F_4A1C_969D_A70DC3B696C3_.wvu.PrintArea" localSheetId="13" hidden="1">'Attach 11'!$A$1:$E$29</definedName>
    <definedName name="Z_8E3ED18F_7B8F_4A1C_969D_A70DC3B696C3_.wvu.PrintArea" localSheetId="14" hidden="1">'Attach 11-IP'!$A$8:$I$225</definedName>
    <definedName name="Z_8E3ED18F_7B8F_4A1C_969D_A70DC3B696C3_.wvu.PrintArea" localSheetId="15" hidden="1">'Attach 12'!$A$1:$E$91</definedName>
    <definedName name="Z_8E3ED18F_7B8F_4A1C_969D_A70DC3B696C3_.wvu.PrintArea" localSheetId="16" hidden="1">'Attach 13'!$A$1:$E$24</definedName>
    <definedName name="Z_8E3ED18F_7B8F_4A1C_969D_A70DC3B696C3_.wvu.PrintArea" localSheetId="17" hidden="1">'Attach 18 '!$A$1:$E$33</definedName>
    <definedName name="Z_8E3ED18F_7B8F_4A1C_969D_A70DC3B696C3_.wvu.PrintArea" localSheetId="18" hidden="1">'Attach 19'!$A$1:$L$93</definedName>
    <definedName name="Z_8E3ED18F_7B8F_4A1C_969D_A70DC3B696C3_.wvu.PrintArea" localSheetId="2" hidden="1">'Attach 2'!$A$1:$E$28</definedName>
    <definedName name="Z_8E3ED18F_7B8F_4A1C_969D_A70DC3B696C3_.wvu.PrintArea" localSheetId="3" hidden="1">'Attach 3(JV)'!$A$1:$E$28</definedName>
    <definedName name="Z_8E3ED18F_7B8F_4A1C_969D_A70DC3B696C3_.wvu.PrintArea" localSheetId="4" hidden="1">'Attach 3(QR)'!$A$1:$E$28</definedName>
    <definedName name="Z_8E3ED18F_7B8F_4A1C_969D_A70DC3B696C3_.wvu.PrintArea" localSheetId="5" hidden="1">'Attach 4'!$A$1:$G$25</definedName>
    <definedName name="Z_8E3ED18F_7B8F_4A1C_969D_A70DC3B696C3_.wvu.PrintArea" localSheetId="6" hidden="1">'Attach 4 (A)'!$A$1:$E$27</definedName>
    <definedName name="Z_8E3ED18F_7B8F_4A1C_969D_A70DC3B696C3_.wvu.PrintArea" localSheetId="7" hidden="1">'Attach 4 (B)'!$A$1:$E$26</definedName>
    <definedName name="Z_8E3ED18F_7B8F_4A1C_969D_A70DC3B696C3_.wvu.PrintArea" localSheetId="8" hidden="1">'Attach 5'!$A$1:$F$28</definedName>
    <definedName name="Z_8E3ED18F_7B8F_4A1C_969D_A70DC3B696C3_.wvu.PrintArea" localSheetId="9" hidden="1">'Attach 7'!$A$1:$D$28</definedName>
    <definedName name="Z_8E3ED18F_7B8F_4A1C_969D_A70DC3B696C3_.wvu.PrintArea" localSheetId="10" hidden="1">'Attach 8'!$A$1:$D$57</definedName>
    <definedName name="Z_8E3ED18F_7B8F_4A1C_969D_A70DC3B696C3_.wvu.PrintArea" localSheetId="11" hidden="1">'Attach 9'!$A$1:$E$23</definedName>
    <definedName name="Z_8E3ED18F_7B8F_4A1C_969D_A70DC3B696C3_.wvu.PrintArea" localSheetId="19" hidden="1">'Bid Form 1st Envelope '!$A$1:$F$92</definedName>
    <definedName name="Z_8E3ED18F_7B8F_4A1C_969D_A70DC3B696C3_.wvu.PrintTitles" localSheetId="10" hidden="1">'Attach 8'!$18:$18</definedName>
    <definedName name="Z_8E3ED18F_7B8F_4A1C_969D_A70DC3B696C3_.wvu.Rows" localSheetId="15" hidden="1">'Attach 12'!$16:$16</definedName>
    <definedName name="Z_8E3ED18F_7B8F_4A1C_969D_A70DC3B696C3_.wvu.Rows" localSheetId="17" hidden="1">'Attach 18 '!$26:$26,'Attach 18 '!$32:$209</definedName>
    <definedName name="Z_8E7B022F_1113_4BA2_B2BA_8EDBE02A2557_.wvu.PrintArea" localSheetId="12" hidden="1">'Attach 10'!$A$1:$E$85</definedName>
    <definedName name="Z_8E7B022F_1113_4BA2_B2BA_8EDBE02A2557_.wvu.PrintArea" localSheetId="13" hidden="1">'Attach 11'!$A$1:$E$29</definedName>
    <definedName name="Z_8E7B022F_1113_4BA2_B2BA_8EDBE02A2557_.wvu.PrintArea" localSheetId="15" hidden="1">'Attach 12'!$A$1:$E$92</definedName>
    <definedName name="Z_8E7B022F_1113_4BA2_B2BA_8EDBE02A2557_.wvu.PrintArea" localSheetId="16" hidden="1">'Attach 13'!$A$1:$E$24</definedName>
    <definedName name="Z_8E7B022F_1113_4BA2_B2BA_8EDBE02A2557_.wvu.PrintArea" localSheetId="18" hidden="1">'Attach 19'!$A$1:$L$93</definedName>
    <definedName name="Z_8E7B022F_1113_4BA2_B2BA_8EDBE02A2557_.wvu.PrintArea" localSheetId="2" hidden="1">'Attach 2'!$A$1:$E$28</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(A)'!$A$1:$E$27</definedName>
    <definedName name="Z_8E7B022F_1113_4BA2_B2BA_8EDBE02A2557_.wvu.PrintArea" localSheetId="7" hidden="1">'Attach 4 (B)'!$A$1:$E$26</definedName>
    <definedName name="Z_8E7B022F_1113_4BA2_B2BA_8EDBE02A2557_.wvu.PrintArea" localSheetId="8" hidden="1">'Attach 5'!$A$1:$F$51</definedName>
    <definedName name="Z_8E7B022F_1113_4BA2_B2BA_8EDBE02A2557_.wvu.PrintArea" localSheetId="9" hidden="1">'Attach 7'!$A$1:$D$28</definedName>
    <definedName name="Z_8E7B022F_1113_4BA2_B2BA_8EDBE02A2557_.wvu.PrintArea" localSheetId="10" hidden="1">'Attach 8'!$A$1:$D$63</definedName>
    <definedName name="Z_8E7B022F_1113_4BA2_B2BA_8EDBE02A2557_.wvu.PrintArea" localSheetId="11" hidden="1">'Attach 9'!$A$1:$E$23</definedName>
    <definedName name="Z_8E7B022F_1113_4BA2_B2BA_8EDBE02A2557_.wvu.PrintArea" localSheetId="19" hidden="1">'Bid Form 1st Envelope '!$A$1:$F$92</definedName>
    <definedName name="Z_8E7B022F_1113_4BA2_B2BA_8EDBE02A2557_.wvu.PrintTitles" localSheetId="10" hidden="1">'Attach 8'!$18:$18</definedName>
    <definedName name="Z_96F579F8_6FBC_4D6C_A8FF_6E5F0425C1EB_.wvu.Cols" localSheetId="1" hidden="1">'Name of Bidders'!$A:$A,'Name of Bidders'!$H:$I</definedName>
    <definedName name="Z_96F579F8_6FBC_4D6C_A8FF_6E5F0425C1EB_.wvu.PrintArea" localSheetId="1" hidden="1">'Name of Bidders'!$B$1:$D$31</definedName>
    <definedName name="Z_96F579F8_6FBC_4D6C_A8FF_6E5F0425C1EB_.wvu.Rows" localSheetId="1" hidden="1">'Name of Bidders'!$3:$3</definedName>
    <definedName name="Z_97C0FC0E_800C_45C9_895E_E91A3F1ADBA4_.wvu.Cols" localSheetId="15" hidden="1">'Attach 12'!$H:$H</definedName>
    <definedName name="Z_97C0FC0E_800C_45C9_895E_E91A3F1ADBA4_.wvu.Cols" localSheetId="8" hidden="1">'Attach 5'!$I:$I</definedName>
    <definedName name="Z_97C0FC0E_800C_45C9_895E_E91A3F1ADBA4_.wvu.PrintArea" localSheetId="12" hidden="1">'Attach 10'!$A$1:$E$29</definedName>
    <definedName name="Z_97C0FC0E_800C_45C9_895E_E91A3F1ADBA4_.wvu.PrintArea" localSheetId="13" hidden="1">'Attach 11'!$A$1:$E$29</definedName>
    <definedName name="Z_97C0FC0E_800C_45C9_895E_E91A3F1ADBA4_.wvu.PrintArea" localSheetId="14" hidden="1">'Attach 11-IP'!$A$8:$I$225</definedName>
    <definedName name="Z_97C0FC0E_800C_45C9_895E_E91A3F1ADBA4_.wvu.PrintArea" localSheetId="15" hidden="1">'Attach 12'!$A$1:$E$91</definedName>
    <definedName name="Z_97C0FC0E_800C_45C9_895E_E91A3F1ADBA4_.wvu.PrintArea" localSheetId="16" hidden="1">'Attach 13'!$A$1:$E$24</definedName>
    <definedName name="Z_97C0FC0E_800C_45C9_895E_E91A3F1ADBA4_.wvu.PrintArea" localSheetId="17" hidden="1">'Attach 18 '!$A$1:$E$33</definedName>
    <definedName name="Z_97C0FC0E_800C_45C9_895E_E91A3F1ADBA4_.wvu.PrintArea" localSheetId="18" hidden="1">'Attach 19'!$A$1:$L$93</definedName>
    <definedName name="Z_97C0FC0E_800C_45C9_895E_E91A3F1ADBA4_.wvu.PrintArea" localSheetId="2" hidden="1">'Attach 2'!$A$1:$E$28</definedName>
    <definedName name="Z_97C0FC0E_800C_45C9_895E_E91A3F1ADBA4_.wvu.PrintArea" localSheetId="3" hidden="1">'Attach 3(JV)'!$A$1:$E$28</definedName>
    <definedName name="Z_97C0FC0E_800C_45C9_895E_E91A3F1ADBA4_.wvu.PrintArea" localSheetId="4" hidden="1">'Attach 3(QR)'!$A$1:$E$28</definedName>
    <definedName name="Z_97C0FC0E_800C_45C9_895E_E91A3F1ADBA4_.wvu.PrintArea" localSheetId="5" hidden="1">'Attach 4'!$A$1:$G$25</definedName>
    <definedName name="Z_97C0FC0E_800C_45C9_895E_E91A3F1ADBA4_.wvu.PrintArea" localSheetId="6" hidden="1">'Attach 4 (A)'!$A$1:$E$27</definedName>
    <definedName name="Z_97C0FC0E_800C_45C9_895E_E91A3F1ADBA4_.wvu.PrintArea" localSheetId="7" hidden="1">'Attach 4 (B)'!$A$1:$E$26</definedName>
    <definedName name="Z_97C0FC0E_800C_45C9_895E_E91A3F1ADBA4_.wvu.PrintArea" localSheetId="8" hidden="1">'Attach 5'!$A$1:$F$28</definedName>
    <definedName name="Z_97C0FC0E_800C_45C9_895E_E91A3F1ADBA4_.wvu.PrintArea" localSheetId="9" hidden="1">'Attach 7'!$A$1:$D$28</definedName>
    <definedName name="Z_97C0FC0E_800C_45C9_895E_E91A3F1ADBA4_.wvu.PrintArea" localSheetId="10" hidden="1">'Attach 8'!$A$1:$D$57</definedName>
    <definedName name="Z_97C0FC0E_800C_45C9_895E_E91A3F1ADBA4_.wvu.PrintArea" localSheetId="11" hidden="1">'Attach 9'!$A$1:$E$23</definedName>
    <definedName name="Z_97C0FC0E_800C_45C9_895E_E91A3F1ADBA4_.wvu.PrintArea" localSheetId="19" hidden="1">'Bid Form 1st Envelope '!$A$1:$F$92</definedName>
    <definedName name="Z_97C0FC0E_800C_45C9_895E_E91A3F1ADBA4_.wvu.PrintTitles" localSheetId="10" hidden="1">'Attach 8'!$18:$18</definedName>
    <definedName name="Z_97C0FC0E_800C_45C9_895E_E91A3F1ADBA4_.wvu.Rows" localSheetId="15" hidden="1">'Attach 12'!$16:$16</definedName>
    <definedName name="Z_97C0FC0E_800C_45C9_895E_E91A3F1ADBA4_.wvu.Rows" localSheetId="17" hidden="1">'Attach 18 '!$26:$26,'Attach 18 '!$32:$209</definedName>
    <definedName name="Z_A3F641DF_CF1D_48E3_AFDC_E52726A449CB_.wvu.PrintArea" localSheetId="12" hidden="1">'Attach 10'!$A$1:$E$85</definedName>
    <definedName name="Z_A3F641DF_CF1D_48E3_AFDC_E52726A449CB_.wvu.PrintArea" localSheetId="13" hidden="1">'Attach 11'!$A$1:$E$30</definedName>
    <definedName name="Z_A3F641DF_CF1D_48E3_AFDC_E52726A449CB_.wvu.PrintArea" localSheetId="15" hidden="1">'Attach 12'!$A$1:$E$93</definedName>
    <definedName name="Z_A3F641DF_CF1D_48E3_AFDC_E52726A449CB_.wvu.PrintArea" localSheetId="16" hidden="1">'Attach 13'!$A$1:$E$25</definedName>
    <definedName name="Z_A3F641DF_CF1D_48E3_AFDC_E52726A449CB_.wvu.PrintArea" localSheetId="18" hidden="1">'Attach 19'!$A$1:$L$93</definedName>
    <definedName name="Z_A3F641DF_CF1D_48E3_AFDC_E52726A449CB_.wvu.PrintArea" localSheetId="2" hidden="1">'Attach 2'!$A$1:$E$28</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(A)'!$A$1:$E$27</definedName>
    <definedName name="Z_A3F641DF_CF1D_48E3_AFDC_E52726A449CB_.wvu.PrintArea" localSheetId="7" hidden="1">'Attach 4 (B)'!$A$1:$E$26</definedName>
    <definedName name="Z_A3F641DF_CF1D_48E3_AFDC_E52726A449CB_.wvu.PrintArea" localSheetId="8" hidden="1">'Attach 5'!$A$1:$F$52</definedName>
    <definedName name="Z_A3F641DF_CF1D_48E3_AFDC_E52726A449CB_.wvu.PrintArea" localSheetId="9" hidden="1">'Attach 7'!$A$1:$D$28</definedName>
    <definedName name="Z_A3F641DF_CF1D_48E3_AFDC_E52726A449CB_.wvu.PrintArea" localSheetId="10" hidden="1">'Attach 8'!$A$1:$D$63</definedName>
    <definedName name="Z_A3F641DF_CF1D_48E3_AFDC_E52726A449CB_.wvu.PrintArea" localSheetId="11" hidden="1">'Attach 9'!$A$1:$E$24</definedName>
    <definedName name="Z_A3F641DF_CF1D_48E3_AFDC_E52726A449CB_.wvu.PrintArea" localSheetId="19" hidden="1">'Bid Form 1st Envelope '!$A$1:$F$92</definedName>
    <definedName name="Z_A3F641DF_CF1D_48E3_AFDC_E52726A449CB_.wvu.PrintTitles" localSheetId="10" hidden="1">'Attach 8'!$18:$18</definedName>
    <definedName name="Z_A8583C01_5E6A_4469_ADCA_440E12AA8084_.wvu.Cols" localSheetId="15" hidden="1">'Attach 12'!$H:$H,'Attach 12'!$L:$N</definedName>
    <definedName name="Z_A8583C01_5E6A_4469_ADCA_440E12AA8084_.wvu.Cols" localSheetId="2" hidden="1">'Attach 2'!$G:$H</definedName>
    <definedName name="Z_A8583C01_5E6A_4469_ADCA_440E12AA8084_.wvu.Cols" localSheetId="3" hidden="1">'Attach 3(JV)'!$G:$H</definedName>
    <definedName name="Z_A8583C01_5E6A_4469_ADCA_440E12AA8084_.wvu.Cols" localSheetId="5" hidden="1">'Attach 4'!$H:$O</definedName>
    <definedName name="Z_A8583C01_5E6A_4469_ADCA_440E12AA8084_.wvu.Cols" localSheetId="8" hidden="1">'Attach 5'!$I:$I</definedName>
    <definedName name="Z_A8583C01_5E6A_4469_ADCA_440E12AA8084_.wvu.Cols" localSheetId="19" hidden="1">'Bid Form 1st Envelope '!$K:$K</definedName>
    <definedName name="Z_A8583C01_5E6A_4469_ADCA_440E12AA8084_.wvu.Cols" localSheetId="1" hidden="1">'Name of Bidders'!$A:$A,'Name of Bidders'!$I:$J</definedName>
    <definedName name="Z_A8583C01_5E6A_4469_ADCA_440E12AA8084_.wvu.PrintArea" localSheetId="12" hidden="1">'Attach 10'!$A$1:$E$86</definedName>
    <definedName name="Z_A8583C01_5E6A_4469_ADCA_440E12AA8084_.wvu.PrintArea" localSheetId="13" hidden="1">'Attach 11'!$A$1:$E$26</definedName>
    <definedName name="Z_A8583C01_5E6A_4469_ADCA_440E12AA8084_.wvu.PrintArea" localSheetId="14" hidden="1">'Attach 11-IP'!$A$8:$I$225</definedName>
    <definedName name="Z_A8583C01_5E6A_4469_ADCA_440E12AA8084_.wvu.PrintArea" localSheetId="15" hidden="1">'Attach 12'!$A$1:$E$91</definedName>
    <definedName name="Z_A8583C01_5E6A_4469_ADCA_440E12AA8084_.wvu.PrintArea" localSheetId="16" hidden="1">'Attach 13'!$A$1:$E$21</definedName>
    <definedName name="Z_A8583C01_5E6A_4469_ADCA_440E12AA8084_.wvu.PrintArea" localSheetId="17" hidden="1">'Attach 18 '!$A$1:$E$33</definedName>
    <definedName name="Z_A8583C01_5E6A_4469_ADCA_440E12AA8084_.wvu.PrintArea" localSheetId="18" hidden="1">'Attach 19'!$A$1:$L$93</definedName>
    <definedName name="Z_A8583C01_5E6A_4469_ADCA_440E12AA8084_.wvu.PrintArea" localSheetId="2" hidden="1">'Attach 2'!$A$1:$E$25</definedName>
    <definedName name="Z_A8583C01_5E6A_4469_ADCA_440E12AA8084_.wvu.PrintArea" localSheetId="3" hidden="1">'Attach 3(JV)'!$A$1:$E$25</definedName>
    <definedName name="Z_A8583C01_5E6A_4469_ADCA_440E12AA8084_.wvu.PrintArea" localSheetId="4" hidden="1">'Attach 3(QR)'!$A$1:$E$23</definedName>
    <definedName name="Z_A8583C01_5E6A_4469_ADCA_440E12AA8084_.wvu.PrintArea" localSheetId="5" hidden="1">'Attach 4'!$A$1:$G$22</definedName>
    <definedName name="Z_A8583C01_5E6A_4469_ADCA_440E12AA8084_.wvu.PrintArea" localSheetId="6" hidden="1">'Attach 4 (A)'!$A$1:$E$27</definedName>
    <definedName name="Z_A8583C01_5E6A_4469_ADCA_440E12AA8084_.wvu.PrintArea" localSheetId="7" hidden="1">'Attach 4 (B)'!$A$1:$E$26</definedName>
    <definedName name="Z_A8583C01_5E6A_4469_ADCA_440E12AA8084_.wvu.PrintArea" localSheetId="8" hidden="1">'Attach 5'!$A$1:$F$28</definedName>
    <definedName name="Z_A8583C01_5E6A_4469_ADCA_440E12AA8084_.wvu.PrintArea" localSheetId="9" hidden="1">'Attach 7'!$A$1:$D$24</definedName>
    <definedName name="Z_A8583C01_5E6A_4469_ADCA_440E12AA8084_.wvu.PrintArea" localSheetId="10" hidden="1">'Attach 8'!$A$1:$H$56</definedName>
    <definedName name="Z_A8583C01_5E6A_4469_ADCA_440E12AA8084_.wvu.PrintArea" localSheetId="11" hidden="1">'Attach 9'!$A$1:$F$18</definedName>
    <definedName name="Z_A8583C01_5E6A_4469_ADCA_440E12AA8084_.wvu.PrintArea" localSheetId="19" hidden="1">'Bid Form 1st Envelope '!$A$1:$F$91</definedName>
    <definedName name="Z_A8583C01_5E6A_4469_ADCA_440E12AA8084_.wvu.PrintArea" localSheetId="1" hidden="1">'Name of Bidders'!$B$1:$D$31</definedName>
    <definedName name="Z_A8583C01_5E6A_4469_ADCA_440E12AA8084_.wvu.PrintTitles" localSheetId="10" hidden="1">'Attach 8'!$18:$18</definedName>
    <definedName name="Z_A8583C01_5E6A_4469_ADCA_440E12AA8084_.wvu.Rows" localSheetId="15" hidden="1">'Attach 12'!$16:$16,'Attach 12'!$21:$21</definedName>
    <definedName name="Z_A8583C01_5E6A_4469_ADCA_440E12AA8084_.wvu.Rows" localSheetId="17" hidden="1">'Attach 18 '!$26:$26,'Attach 18 '!$32:$209</definedName>
    <definedName name="Z_A8583C01_5E6A_4469_ADCA_440E12AA8084_.wvu.Rows" localSheetId="2" hidden="1">'Attach 2'!$27:$29</definedName>
    <definedName name="Z_A8583C01_5E6A_4469_ADCA_440E12AA8084_.wvu.Rows" localSheetId="3" hidden="1">'Attach 3(JV)'!$27:$29</definedName>
    <definedName name="Z_A8583C01_5E6A_4469_ADCA_440E12AA8084_.wvu.Rows" localSheetId="5" hidden="1">'Attach 4'!$26:$26</definedName>
    <definedName name="Z_A8583C01_5E6A_4469_ADCA_440E12AA8084_.wvu.Rows" localSheetId="10" hidden="1">'Attach 8'!$23:$31,'Attach 8'!$38:$47</definedName>
    <definedName name="Z_A8583C01_5E6A_4469_ADCA_440E12AA8084_.wvu.Rows" localSheetId="19" hidden="1">'Bid Form 1st Envelope '!$25:$26,'Bid Form 1st Envelope '!#REF!,'Bid Form 1st Envelope '!#REF!,'Bid Form 1st Envelope '!$75:$75,'Bid Form 1st Envelope '!$78:$79</definedName>
    <definedName name="Z_A8583C01_5E6A_4469_ADCA_440E12AA8084_.wvu.Rows" localSheetId="1" hidden="1">'Name of Bidders'!$3:$3</definedName>
    <definedName name="Z_ABDD40A7_66B9_43CC_B63B_09D98A5A40BE_.wvu.Cols" localSheetId="15" hidden="1">'Attach 12'!$H:$H,'Attach 12'!$L:$N</definedName>
    <definedName name="Z_ABDD40A7_66B9_43CC_B63B_09D98A5A40BE_.wvu.Cols" localSheetId="2" hidden="1">'Attach 2'!$G:$H</definedName>
    <definedName name="Z_ABDD40A7_66B9_43CC_B63B_09D98A5A40BE_.wvu.Cols" localSheetId="3" hidden="1">'Attach 3(JV)'!$G:$H</definedName>
    <definedName name="Z_ABDD40A7_66B9_43CC_B63B_09D98A5A40BE_.wvu.Cols" localSheetId="5" hidden="1">'Attach 4'!$H:$O</definedName>
    <definedName name="Z_ABDD40A7_66B9_43CC_B63B_09D98A5A40BE_.wvu.Cols" localSheetId="8" hidden="1">'Attach 5'!$I:$I</definedName>
    <definedName name="Z_ABDD40A7_66B9_43CC_B63B_09D98A5A40BE_.wvu.Cols" localSheetId="19" hidden="1">'Bid Form 1st Envelope '!$K:$K</definedName>
    <definedName name="Z_ABDD40A7_66B9_43CC_B63B_09D98A5A40BE_.wvu.Cols" localSheetId="1" hidden="1">'Name of Bidders'!$A:$A,'Name of Bidders'!$G:$J</definedName>
    <definedName name="Z_ABDD40A7_66B9_43CC_B63B_09D98A5A40BE_.wvu.PrintArea" localSheetId="12" hidden="1">'Attach 10'!$A$1:$E$86</definedName>
    <definedName name="Z_ABDD40A7_66B9_43CC_B63B_09D98A5A40BE_.wvu.PrintArea" localSheetId="13" hidden="1">'Attach 11'!$A$1:$E$26</definedName>
    <definedName name="Z_ABDD40A7_66B9_43CC_B63B_09D98A5A40BE_.wvu.PrintArea" localSheetId="14" hidden="1">'Attach 11-IP'!$A$8:$I$225</definedName>
    <definedName name="Z_ABDD40A7_66B9_43CC_B63B_09D98A5A40BE_.wvu.PrintArea" localSheetId="15" hidden="1">'Attach 12'!$A$1:$E$91</definedName>
    <definedName name="Z_ABDD40A7_66B9_43CC_B63B_09D98A5A40BE_.wvu.PrintArea" localSheetId="16" hidden="1">'Attach 13'!$A$1:$E$21</definedName>
    <definedName name="Z_ABDD40A7_66B9_43CC_B63B_09D98A5A40BE_.wvu.PrintArea" localSheetId="17" hidden="1">'Attach 18 '!$A$1:$E$33</definedName>
    <definedName name="Z_ABDD40A7_66B9_43CC_B63B_09D98A5A40BE_.wvu.PrintArea" localSheetId="18" hidden="1">'Attach 19'!$A$1:$L$93</definedName>
    <definedName name="Z_ABDD40A7_66B9_43CC_B63B_09D98A5A40BE_.wvu.PrintArea" localSheetId="2" hidden="1">'Attach 2'!$A$1:$E$26</definedName>
    <definedName name="Z_ABDD40A7_66B9_43CC_B63B_09D98A5A40BE_.wvu.PrintArea" localSheetId="3" hidden="1">'Attach 3(JV)'!$A$1:$E$26</definedName>
    <definedName name="Z_ABDD40A7_66B9_43CC_B63B_09D98A5A40BE_.wvu.PrintArea" localSheetId="4" hidden="1">'Attach 3(QR)'!$A$1:$E$23</definedName>
    <definedName name="Z_ABDD40A7_66B9_43CC_B63B_09D98A5A40BE_.wvu.PrintArea" localSheetId="5" hidden="1">'Attach 4'!$A$1:$G$22</definedName>
    <definedName name="Z_ABDD40A7_66B9_43CC_B63B_09D98A5A40BE_.wvu.PrintArea" localSheetId="6" hidden="1">'Attach 4 (A)'!$A$1:$E$27</definedName>
    <definedName name="Z_ABDD40A7_66B9_43CC_B63B_09D98A5A40BE_.wvu.PrintArea" localSheetId="7" hidden="1">'Attach 4 (B)'!$A$1:$E$26</definedName>
    <definedName name="Z_ABDD40A7_66B9_43CC_B63B_09D98A5A40BE_.wvu.PrintArea" localSheetId="8" hidden="1">'Attach 5'!$A$1:$F$28</definedName>
    <definedName name="Z_ABDD40A7_66B9_43CC_B63B_09D98A5A40BE_.wvu.PrintArea" localSheetId="9" hidden="1">'Attach 7'!$A$1:$D$24</definedName>
    <definedName name="Z_ABDD40A7_66B9_43CC_B63B_09D98A5A40BE_.wvu.PrintArea" localSheetId="10" hidden="1">'Attach 8'!$A$1:$H$56</definedName>
    <definedName name="Z_ABDD40A7_66B9_43CC_B63B_09D98A5A40BE_.wvu.PrintArea" localSheetId="11" hidden="1">'Attach 9'!$A$1:$F$18</definedName>
    <definedName name="Z_ABDD40A7_66B9_43CC_B63B_09D98A5A40BE_.wvu.PrintArea" localSheetId="19" hidden="1">'Bid Form 1st Envelope '!$A$1:$F$91</definedName>
    <definedName name="Z_ABDD40A7_66B9_43CC_B63B_09D98A5A40BE_.wvu.PrintArea" localSheetId="1" hidden="1">'Name of Bidders'!$B$1:$D$31</definedName>
    <definedName name="Z_ABDD40A7_66B9_43CC_B63B_09D98A5A40BE_.wvu.PrintTitles" localSheetId="10" hidden="1">'Attach 8'!$18:$18</definedName>
    <definedName name="Z_ABDD40A7_66B9_43CC_B63B_09D98A5A40BE_.wvu.Rows" localSheetId="14" hidden="1">'Attach 11-IP'!$39:$41</definedName>
    <definedName name="Z_ABDD40A7_66B9_43CC_B63B_09D98A5A40BE_.wvu.Rows" localSheetId="15" hidden="1">'Attach 12'!$21:$21</definedName>
    <definedName name="Z_ABDD40A7_66B9_43CC_B63B_09D98A5A40BE_.wvu.Rows" localSheetId="17" hidden="1">'Attach 18 '!$26:$26,'Attach 18 '!$32:$209</definedName>
    <definedName name="Z_ABDD40A7_66B9_43CC_B63B_09D98A5A40BE_.wvu.Rows" localSheetId="5" hidden="1">'Attach 4'!$26:$26</definedName>
    <definedName name="Z_ABDD40A7_66B9_43CC_B63B_09D98A5A40BE_.wvu.Rows" localSheetId="10" hidden="1">'Attach 8'!$23:$31,'Attach 8'!$38:$47</definedName>
    <definedName name="Z_ABDD40A7_66B9_43CC_B63B_09D98A5A40BE_.wvu.Rows" localSheetId="19" hidden="1">'Bid Form 1st Envelope '!$25:$26,'Bid Form 1st Envelope '!#REF!,'Bid Form 1st Envelope '!#REF!,'Bid Form 1st Envelope '!#REF!,'Bid Form 1st Envelope '!$75:$75,'Bid Form 1st Envelope '!$78:$79</definedName>
    <definedName name="Z_ABDD40A7_66B9_43CC_B63B_09D98A5A40BE_.wvu.Rows" localSheetId="1" hidden="1">'Name of Bidders'!$3:$3,'Name of Bidders'!$6:$7,'Name of Bidders'!$13:$21</definedName>
    <definedName name="Z_AF73FCFC_5D7F_40F6_B6BB_9C1FB7FDCBA3_.wvu.Cols" localSheetId="15" hidden="1">'Attach 12'!$H:$H,'Attach 12'!$L:$N</definedName>
    <definedName name="Z_AF73FCFC_5D7F_40F6_B6BB_9C1FB7FDCBA3_.wvu.Cols" localSheetId="2" hidden="1">'Attach 2'!$G:$H</definedName>
    <definedName name="Z_AF73FCFC_5D7F_40F6_B6BB_9C1FB7FDCBA3_.wvu.Cols" localSheetId="3" hidden="1">'Attach 3(JV)'!$G:$H</definedName>
    <definedName name="Z_AF73FCFC_5D7F_40F6_B6BB_9C1FB7FDCBA3_.wvu.Cols" localSheetId="5" hidden="1">'Attach 4'!$H:$O</definedName>
    <definedName name="Z_AF73FCFC_5D7F_40F6_B6BB_9C1FB7FDCBA3_.wvu.Cols" localSheetId="8" hidden="1">'Attach 5'!$I:$I</definedName>
    <definedName name="Z_AF73FCFC_5D7F_40F6_B6BB_9C1FB7FDCBA3_.wvu.Cols" localSheetId="19" hidden="1">'Bid Form 1st Envelope '!$K:$K</definedName>
    <definedName name="Z_AF73FCFC_5D7F_40F6_B6BB_9C1FB7FDCBA3_.wvu.Cols" localSheetId="1" hidden="1">'Name of Bidders'!$A:$A,'Name of Bidders'!$G:$J</definedName>
    <definedName name="Z_AF73FCFC_5D7F_40F6_B6BB_9C1FB7FDCBA3_.wvu.PrintArea" localSheetId="12" hidden="1">'Attach 10'!$A$1:$E$86</definedName>
    <definedName name="Z_AF73FCFC_5D7F_40F6_B6BB_9C1FB7FDCBA3_.wvu.PrintArea" localSheetId="13" hidden="1">'Attach 11'!$A$1:$E$26</definedName>
    <definedName name="Z_AF73FCFC_5D7F_40F6_B6BB_9C1FB7FDCBA3_.wvu.PrintArea" localSheetId="14" hidden="1">'Attach 11-IP'!$A$1:$I$225</definedName>
    <definedName name="Z_AF73FCFC_5D7F_40F6_B6BB_9C1FB7FDCBA3_.wvu.PrintArea" localSheetId="15" hidden="1">'Attach 12'!$A$1:$E$91</definedName>
    <definedName name="Z_AF73FCFC_5D7F_40F6_B6BB_9C1FB7FDCBA3_.wvu.PrintArea" localSheetId="16" hidden="1">'Attach 13'!$A$1:$E$21</definedName>
    <definedName name="Z_AF73FCFC_5D7F_40F6_B6BB_9C1FB7FDCBA3_.wvu.PrintArea" localSheetId="17" hidden="1">'Attach 18 '!$A$1:$F$33</definedName>
    <definedName name="Z_AF73FCFC_5D7F_40F6_B6BB_9C1FB7FDCBA3_.wvu.PrintArea" localSheetId="18" hidden="1">'Attach 19'!$A$1:$L$93</definedName>
    <definedName name="Z_AF73FCFC_5D7F_40F6_B6BB_9C1FB7FDCBA3_.wvu.PrintArea" localSheetId="2" hidden="1">'Attach 2'!$A$1:$E$26</definedName>
    <definedName name="Z_AF73FCFC_5D7F_40F6_B6BB_9C1FB7FDCBA3_.wvu.PrintArea" localSheetId="3" hidden="1">'Attach 3(JV)'!$A$1:$E$26</definedName>
    <definedName name="Z_AF73FCFC_5D7F_40F6_B6BB_9C1FB7FDCBA3_.wvu.PrintArea" localSheetId="4" hidden="1">'Attach 3(QR)'!$A$1:$E$23</definedName>
    <definedName name="Z_AF73FCFC_5D7F_40F6_B6BB_9C1FB7FDCBA3_.wvu.PrintArea" localSheetId="5" hidden="1">'Attach 4'!$A$1:$G$22</definedName>
    <definedName name="Z_AF73FCFC_5D7F_40F6_B6BB_9C1FB7FDCBA3_.wvu.PrintArea" localSheetId="6" hidden="1">'Attach 4 (A)'!$A$1:$E$27</definedName>
    <definedName name="Z_AF73FCFC_5D7F_40F6_B6BB_9C1FB7FDCBA3_.wvu.PrintArea" localSheetId="7" hidden="1">'Attach 4 (B)'!$A$1:$E$26</definedName>
    <definedName name="Z_AF73FCFC_5D7F_40F6_B6BB_9C1FB7FDCBA3_.wvu.PrintArea" localSheetId="8" hidden="1">'Attach 5'!$A$1:$F$28</definedName>
    <definedName name="Z_AF73FCFC_5D7F_40F6_B6BB_9C1FB7FDCBA3_.wvu.PrintArea" localSheetId="9" hidden="1">'Attach 7'!$A$1:$D$24</definedName>
    <definedName name="Z_AF73FCFC_5D7F_40F6_B6BB_9C1FB7FDCBA3_.wvu.PrintArea" localSheetId="10" hidden="1">'Attach 8'!$A$1:$H$56</definedName>
    <definedName name="Z_AF73FCFC_5D7F_40F6_B6BB_9C1FB7FDCBA3_.wvu.PrintArea" localSheetId="11" hidden="1">'Attach 9'!$A$1:$F$18</definedName>
    <definedName name="Z_AF73FCFC_5D7F_40F6_B6BB_9C1FB7FDCBA3_.wvu.PrintArea" localSheetId="19" hidden="1">'Bid Form 1st Envelope '!$A$1:$F$91</definedName>
    <definedName name="Z_AF73FCFC_5D7F_40F6_B6BB_9C1FB7FDCBA3_.wvu.PrintArea" localSheetId="1" hidden="1">'Name of Bidders'!$B$1:$D$31</definedName>
    <definedName name="Z_AF73FCFC_5D7F_40F6_B6BB_9C1FB7FDCBA3_.wvu.PrintTitles" localSheetId="10" hidden="1">'Attach 8'!$18:$18</definedName>
    <definedName name="Z_AF73FCFC_5D7F_40F6_B6BB_9C1FB7FDCBA3_.wvu.Rows" localSheetId="14" hidden="1">'Attach 11-IP'!$39:$41</definedName>
    <definedName name="Z_AF73FCFC_5D7F_40F6_B6BB_9C1FB7FDCBA3_.wvu.Rows" localSheetId="15" hidden="1">'Attach 12'!$21:$21</definedName>
    <definedName name="Z_AF73FCFC_5D7F_40F6_B6BB_9C1FB7FDCBA3_.wvu.Rows" localSheetId="17" hidden="1">'Attach 18 '!$26:$26,'Attach 18 '!$32:$209</definedName>
    <definedName name="Z_AF73FCFC_5D7F_40F6_B6BB_9C1FB7FDCBA3_.wvu.Rows" localSheetId="5" hidden="1">'Attach 4'!$26:$26</definedName>
    <definedName name="Z_AF73FCFC_5D7F_40F6_B6BB_9C1FB7FDCBA3_.wvu.Rows" localSheetId="10" hidden="1">'Attach 8'!$23:$31,'Attach 8'!$38:$47</definedName>
    <definedName name="Z_AF73FCFC_5D7F_40F6_B6BB_9C1FB7FDCBA3_.wvu.Rows" localSheetId="1" hidden="1">'Name of Bidders'!$3:$3,'Name of Bidders'!$6:$7,'Name of Bidders'!$13:$21</definedName>
    <definedName name="Z_B4EB0A64_5B9B_4AEA_9CE7_DAE01E073B72_.wvu.Cols" localSheetId="1" hidden="1">'Name of Bidders'!$A:$A,'Name of Bidders'!$I:$I</definedName>
    <definedName name="Z_B4EB0A64_5B9B_4AEA_9CE7_DAE01E073B72_.wvu.PrintArea" localSheetId="1" hidden="1">'Name of Bidders'!$B$1:$D$31</definedName>
    <definedName name="Z_B4EB0A64_5B9B_4AEA_9CE7_DAE01E073B72_.wvu.Rows" localSheetId="1" hidden="1">'Name of Bidders'!$3:$3</definedName>
    <definedName name="Z_B91EC26D_75AC_424B_8A9A_6507DA2B48E7_.wvu.PrintArea" localSheetId="17" hidden="1">'Attach 18 '!$A$1:$E$33</definedName>
    <definedName name="Z_B91EC26D_75AC_424B_8A9A_6507DA2B48E7_.wvu.Rows" localSheetId="17" hidden="1">'Attach 18 '!$26:$26,'Attach 18 '!$32:$209</definedName>
    <definedName name="Z_BAD55399_D87A_4ECF_9E7F_7FDC8D233D80_.wvu.Cols" localSheetId="1" hidden="1">'Name of Bidders'!$A:$A</definedName>
    <definedName name="Z_BAD55399_D87A_4ECF_9E7F_7FDC8D233D80_.wvu.PrintArea" localSheetId="1" hidden="1">'Name of Bidders'!$B$1:$E$29</definedName>
    <definedName name="Z_BF8F2B92_C48E_4FD4_B912_C25042B180F9_.wvu.Cols" localSheetId="1" hidden="1">'Name of Bidders'!$A:$A,'Name of Bidders'!$H:$I</definedName>
    <definedName name="Z_BF8F2B92_C48E_4FD4_B912_C25042B180F9_.wvu.PrintArea" localSheetId="1" hidden="1">'Name of Bidders'!$B$1:$D$31</definedName>
    <definedName name="Z_C2585D41_B874_4E75_8165_F55C0DD108E7_.wvu.Cols" localSheetId="1" hidden="1">'Name of Bidders'!$A:$A</definedName>
    <definedName name="Z_C2585D41_B874_4E75_8165_F55C0DD108E7_.wvu.PrintArea" localSheetId="1" hidden="1">'Name of Bidders'!$B$1:$E$29</definedName>
    <definedName name="Z_C5EDD9E3_0801_4479_8600_A80B0FCFDF0B_.wvu.Cols" localSheetId="15" hidden="1">'Attach 12'!$H:$H</definedName>
    <definedName name="Z_C5EDD9E3_0801_4479_8600_A80B0FCFDF0B_.wvu.Cols" localSheetId="8" hidden="1">'Attach 5'!$I:$I</definedName>
    <definedName name="Z_C5EDD9E3_0801_4479_8600_A80B0FCFDF0B_.wvu.PrintArea" localSheetId="12" hidden="1">'Attach 10'!$A$1:$E$29</definedName>
    <definedName name="Z_C5EDD9E3_0801_4479_8600_A80B0FCFDF0B_.wvu.PrintArea" localSheetId="13" hidden="1">'Attach 11'!$A$1:$E$29</definedName>
    <definedName name="Z_C5EDD9E3_0801_4479_8600_A80B0FCFDF0B_.wvu.PrintArea" localSheetId="14" hidden="1">'Attach 11-IP'!$A$8:$I$225</definedName>
    <definedName name="Z_C5EDD9E3_0801_4479_8600_A80B0FCFDF0B_.wvu.PrintArea" localSheetId="15" hidden="1">'Attach 12'!$A$1:$E$91</definedName>
    <definedName name="Z_C5EDD9E3_0801_4479_8600_A80B0FCFDF0B_.wvu.PrintArea" localSheetId="16" hidden="1">'Attach 13'!$A$1:$E$24</definedName>
    <definedName name="Z_C5EDD9E3_0801_4479_8600_A80B0FCFDF0B_.wvu.PrintArea" localSheetId="17" hidden="1">'Attach 18 '!$A$1:$E$33</definedName>
    <definedName name="Z_C5EDD9E3_0801_4479_8600_A80B0FCFDF0B_.wvu.PrintArea" localSheetId="18" hidden="1">'Attach 19'!$A$1:$L$93</definedName>
    <definedName name="Z_C5EDD9E3_0801_4479_8600_A80B0FCFDF0B_.wvu.PrintArea" localSheetId="2" hidden="1">'Attach 2'!$A$1:$E$28</definedName>
    <definedName name="Z_C5EDD9E3_0801_4479_8600_A80B0FCFDF0B_.wvu.PrintArea" localSheetId="3" hidden="1">'Attach 3(JV)'!$A$1:$E$28</definedName>
    <definedName name="Z_C5EDD9E3_0801_4479_8600_A80B0FCFDF0B_.wvu.PrintArea" localSheetId="4" hidden="1">'Attach 3(QR)'!$A$1:$E$28</definedName>
    <definedName name="Z_C5EDD9E3_0801_4479_8600_A80B0FCFDF0B_.wvu.PrintArea" localSheetId="5" hidden="1">'Attach 4'!$A$1:$G$25</definedName>
    <definedName name="Z_C5EDD9E3_0801_4479_8600_A80B0FCFDF0B_.wvu.PrintArea" localSheetId="6" hidden="1">'Attach 4 (A)'!$A$1:$E$27</definedName>
    <definedName name="Z_C5EDD9E3_0801_4479_8600_A80B0FCFDF0B_.wvu.PrintArea" localSheetId="7" hidden="1">'Attach 4 (B)'!$A$1:$E$26</definedName>
    <definedName name="Z_C5EDD9E3_0801_4479_8600_A80B0FCFDF0B_.wvu.PrintArea" localSheetId="8" hidden="1">'Attach 5'!$A$1:$F$28</definedName>
    <definedName name="Z_C5EDD9E3_0801_4479_8600_A80B0FCFDF0B_.wvu.PrintArea" localSheetId="9" hidden="1">'Attach 7'!$A$1:$D$28</definedName>
    <definedName name="Z_C5EDD9E3_0801_4479_8600_A80B0FCFDF0B_.wvu.PrintArea" localSheetId="10" hidden="1">'Attach 8'!$A$1:$D$57</definedName>
    <definedName name="Z_C5EDD9E3_0801_4479_8600_A80B0FCFDF0B_.wvu.PrintArea" localSheetId="11" hidden="1">'Attach 9'!$A$1:$E$23</definedName>
    <definedName name="Z_C5EDD9E3_0801_4479_8600_A80B0FCFDF0B_.wvu.PrintArea" localSheetId="19" hidden="1">'Bid Form 1st Envelope '!$A$1:$F$92</definedName>
    <definedName name="Z_C5EDD9E3_0801_4479_8600_A80B0FCFDF0B_.wvu.PrintTitles" localSheetId="10" hidden="1">'Attach 8'!$18:$18</definedName>
    <definedName name="Z_C5EDD9E3_0801_4479_8600_A80B0FCFDF0B_.wvu.Rows" localSheetId="15" hidden="1">'Attach 12'!$16:$16</definedName>
    <definedName name="Z_C5EDD9E3_0801_4479_8600_A80B0FCFDF0B_.wvu.Rows" localSheetId="17" hidden="1">'Attach 18 '!$26:$26,'Attach 18 '!$32:$209</definedName>
    <definedName name="Z_C6260980_92A1_43AC_B382_AABD0C7279CA_.wvu.Cols" localSheetId="1" hidden="1">'Name of Bidders'!$A:$A,'Name of Bidders'!$I:$I</definedName>
    <definedName name="Z_C6260980_92A1_43AC_B382_AABD0C7279CA_.wvu.PrintArea" localSheetId="1" hidden="1">'Name of Bidders'!$B$1:$D$31</definedName>
    <definedName name="Z_C6260980_92A1_43AC_B382_AABD0C7279CA_.wvu.Rows" localSheetId="1" hidden="1">'Name of Bidders'!$3:$3</definedName>
    <definedName name="Z_C7FCA09A_C3E0_4408_81A0_5CFFEB0C6237_.wvu.PrintArea" localSheetId="17" hidden="1">'Attach 18 '!$A$1:$F$30</definedName>
    <definedName name="Z_C7FCA09A_C3E0_4408_81A0_5CFFEB0C6237_.wvu.Rows" localSheetId="17" hidden="1">'Attach 18 '!$32:$209</definedName>
    <definedName name="Z_C993A10D_E804_443C_86F1_89E4BB0439EA_.wvu.Cols" localSheetId="1" hidden="1">'Name of Bidders'!$A:$A,'Name of Bidders'!$I:$I</definedName>
    <definedName name="Z_C993A10D_E804_443C_86F1_89E4BB0439EA_.wvu.PrintArea" localSheetId="1" hidden="1">'Name of Bidders'!$B$1:$D$31</definedName>
    <definedName name="Z_CB7992C9_ABA5_4C7D_8C49_1E1D8E8875C7_.wvu.Cols" localSheetId="15" hidden="1">'Attach 12'!$H:$H</definedName>
    <definedName name="Z_CB7992C9_ABA5_4C7D_8C49_1E1D8E8875C7_.wvu.Cols" localSheetId="8" hidden="1">'Attach 5'!$I:$I</definedName>
    <definedName name="Z_CB7992C9_ABA5_4C7D_8C49_1E1D8E8875C7_.wvu.PrintArea" localSheetId="12" hidden="1">'Attach 10'!$A$1:$E$86</definedName>
    <definedName name="Z_CB7992C9_ABA5_4C7D_8C49_1E1D8E8875C7_.wvu.PrintArea" localSheetId="13" hidden="1">'Attach 11'!$A$1:$E$29</definedName>
    <definedName name="Z_CB7992C9_ABA5_4C7D_8C49_1E1D8E8875C7_.wvu.PrintArea" localSheetId="14" hidden="1">'Attach 11-IP'!$A$8:$I$225</definedName>
    <definedName name="Z_CB7992C9_ABA5_4C7D_8C49_1E1D8E8875C7_.wvu.PrintArea" localSheetId="15" hidden="1">'Attach 12'!$A$1:$E$91</definedName>
    <definedName name="Z_CB7992C9_ABA5_4C7D_8C49_1E1D8E8875C7_.wvu.PrintArea" localSheetId="16" hidden="1">'Attach 13'!$A$1:$E$24</definedName>
    <definedName name="Z_CB7992C9_ABA5_4C7D_8C49_1E1D8E8875C7_.wvu.PrintArea" localSheetId="17" hidden="1">'Attach 18 '!$A$1:$E$33</definedName>
    <definedName name="Z_CB7992C9_ABA5_4C7D_8C49_1E1D8E8875C7_.wvu.PrintArea" localSheetId="18" hidden="1">'Attach 19'!$A$1:$L$93</definedName>
    <definedName name="Z_CB7992C9_ABA5_4C7D_8C49_1E1D8E8875C7_.wvu.PrintArea" localSheetId="2" hidden="1">'Attach 2'!$A$1:$E$28</definedName>
    <definedName name="Z_CB7992C9_ABA5_4C7D_8C49_1E1D8E8875C7_.wvu.PrintArea" localSheetId="3" hidden="1">'Attach 3(JV)'!$A$1:$E$28</definedName>
    <definedName name="Z_CB7992C9_ABA5_4C7D_8C49_1E1D8E8875C7_.wvu.PrintArea" localSheetId="4" hidden="1">'Attach 3(QR)'!$A$1:$E$28</definedName>
    <definedName name="Z_CB7992C9_ABA5_4C7D_8C49_1E1D8E8875C7_.wvu.PrintArea" localSheetId="5" hidden="1">'Attach 4'!$A$1:$G$25</definedName>
    <definedName name="Z_CB7992C9_ABA5_4C7D_8C49_1E1D8E8875C7_.wvu.PrintArea" localSheetId="6" hidden="1">'Attach 4 (A)'!$A$1:$E$27</definedName>
    <definedName name="Z_CB7992C9_ABA5_4C7D_8C49_1E1D8E8875C7_.wvu.PrintArea" localSheetId="7" hidden="1">'Attach 4 (B)'!$A$1:$E$26</definedName>
    <definedName name="Z_CB7992C9_ABA5_4C7D_8C49_1E1D8E8875C7_.wvu.PrintArea" localSheetId="8" hidden="1">'Attach 5'!$A$1:$F$28</definedName>
    <definedName name="Z_CB7992C9_ABA5_4C7D_8C49_1E1D8E8875C7_.wvu.PrintArea" localSheetId="9" hidden="1">'Attach 7'!$A$1:$D$28</definedName>
    <definedName name="Z_CB7992C9_ABA5_4C7D_8C49_1E1D8E8875C7_.wvu.PrintArea" localSheetId="10" hidden="1">'Attach 8'!$A$1:$D$56</definedName>
    <definedName name="Z_CB7992C9_ABA5_4C7D_8C49_1E1D8E8875C7_.wvu.PrintArea" localSheetId="11" hidden="1">'Attach 9'!$A$1:$E$23</definedName>
    <definedName name="Z_CB7992C9_ABA5_4C7D_8C49_1E1D8E8875C7_.wvu.PrintArea" localSheetId="19" hidden="1">'Bid Form 1st Envelope '!$A$1:$F$92</definedName>
    <definedName name="Z_CB7992C9_ABA5_4C7D_8C49_1E1D8E8875C7_.wvu.PrintTitles" localSheetId="10" hidden="1">'Attach 8'!$18:$18</definedName>
    <definedName name="Z_CB7992C9_ABA5_4C7D_8C49_1E1D8E8875C7_.wvu.Rows" localSheetId="15" hidden="1">'Attach 12'!$16:$16</definedName>
    <definedName name="Z_CB7992C9_ABA5_4C7D_8C49_1E1D8E8875C7_.wvu.Rows" localSheetId="17" hidden="1">'Attach 18 '!$26:$26,'Attach 18 '!$32:$209</definedName>
    <definedName name="Z_CD4CA1A8_824A_452F_BDBA_32A47C1B3013_.wvu.Cols" localSheetId="15" hidden="1">'Attach 12'!$H:$H</definedName>
    <definedName name="Z_CD4CA1A8_824A_452F_BDBA_32A47C1B3013_.wvu.Cols" localSheetId="8" hidden="1">'Attach 5'!$I:$I</definedName>
    <definedName name="Z_CD4CA1A8_824A_452F_BDBA_32A47C1B3013_.wvu.Cols" localSheetId="1" hidden="1">'Name of Bidders'!$A:$A</definedName>
    <definedName name="Z_CD4CA1A8_824A_452F_BDBA_32A47C1B3013_.wvu.PrintArea" localSheetId="12" hidden="1">'Attach 10'!$A$1:$E$85</definedName>
    <definedName name="Z_CD4CA1A8_824A_452F_BDBA_32A47C1B3013_.wvu.PrintArea" localSheetId="13" hidden="1">'Attach 11'!$A$1:$E$29</definedName>
    <definedName name="Z_CD4CA1A8_824A_452F_BDBA_32A47C1B3013_.wvu.PrintArea" localSheetId="15" hidden="1">'Attach 12'!$A$1:$E$92</definedName>
    <definedName name="Z_CD4CA1A8_824A_452F_BDBA_32A47C1B3013_.wvu.PrintArea" localSheetId="16" hidden="1">'Attach 13'!$A$1:$E$24</definedName>
    <definedName name="Z_CD4CA1A8_824A_452F_BDBA_32A47C1B3013_.wvu.PrintArea" localSheetId="18" hidden="1">'Attach 19'!$A$1:$L$93</definedName>
    <definedName name="Z_CD4CA1A8_824A_452F_BDBA_32A47C1B3013_.wvu.PrintArea" localSheetId="2" hidden="1">'Attach 2'!$A$1:$E$28</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(A)'!$A$1:$E$27</definedName>
    <definedName name="Z_CD4CA1A8_824A_452F_BDBA_32A47C1B3013_.wvu.PrintArea" localSheetId="7" hidden="1">'Attach 4 (B)'!$A$1:$E$26</definedName>
    <definedName name="Z_CD4CA1A8_824A_452F_BDBA_32A47C1B3013_.wvu.PrintArea" localSheetId="8" hidden="1">'Attach 5'!$A$1:$F$51</definedName>
    <definedName name="Z_CD4CA1A8_824A_452F_BDBA_32A47C1B3013_.wvu.PrintArea" localSheetId="9" hidden="1">'Attach 7'!$A$1:$D$28</definedName>
    <definedName name="Z_CD4CA1A8_824A_452F_BDBA_32A47C1B3013_.wvu.PrintArea" localSheetId="10" hidden="1">'Attach 8'!$A$1:$D$63</definedName>
    <definedName name="Z_CD4CA1A8_824A_452F_BDBA_32A47C1B3013_.wvu.PrintArea" localSheetId="11" hidden="1">'Attach 9'!$A$1:$E$23</definedName>
    <definedName name="Z_CD4CA1A8_824A_452F_BDBA_32A47C1B3013_.wvu.PrintArea" localSheetId="1" hidden="1">'Name of Bidders'!$B$1:$E$29</definedName>
    <definedName name="Z_CD4CA1A8_824A_452F_BDBA_32A47C1B3013_.wvu.PrintTitles" localSheetId="10" hidden="1">'Attach 8'!$18:$18</definedName>
    <definedName name="Z_CD4CA1A8_824A_452F_BDBA_32A47C1B3013_.wvu.Rows" localSheetId="15" hidden="1">'Attach 12'!$13:$14,'Attach 12'!$16:$16</definedName>
    <definedName name="Z_D746C519_1650_47E9_B563_EAC91382C9E5_.wvu.Cols" localSheetId="1" hidden="1">'Name of Bidders'!$A:$A</definedName>
    <definedName name="Z_D746C519_1650_47E9_B563_EAC91382C9E5_.wvu.PrintArea" localSheetId="1" hidden="1">'Name of Bidders'!$B$1:$E$29</definedName>
    <definedName name="Z_DADC952D_E162_4FBD_AB22_9C1A7E7CACD8_.wvu.Cols" localSheetId="15" hidden="1">'Attach 12'!$H:$H,'Attach 12'!$L:$N</definedName>
    <definedName name="Z_DADC952D_E162_4FBD_AB22_9C1A7E7CACD8_.wvu.Cols" localSheetId="2" hidden="1">'Attach 2'!$G:$H</definedName>
    <definedName name="Z_DADC952D_E162_4FBD_AB22_9C1A7E7CACD8_.wvu.Cols" localSheetId="3" hidden="1">'Attach 3(JV)'!$G:$H</definedName>
    <definedName name="Z_DADC952D_E162_4FBD_AB22_9C1A7E7CACD8_.wvu.Cols" localSheetId="5" hidden="1">'Attach 4'!$H:$O</definedName>
    <definedName name="Z_DADC952D_E162_4FBD_AB22_9C1A7E7CACD8_.wvu.Cols" localSheetId="8" hidden="1">'Attach 5'!$I:$I</definedName>
    <definedName name="Z_DADC952D_E162_4FBD_AB22_9C1A7E7CACD8_.wvu.Cols" localSheetId="19" hidden="1">'Bid Form 1st Envelope '!$K:$K</definedName>
    <definedName name="Z_DADC952D_E162_4FBD_AB22_9C1A7E7CACD8_.wvu.Cols" localSheetId="1" hidden="1">'Name of Bidders'!$A:$A,'Name of Bidders'!$G:$J</definedName>
    <definedName name="Z_DADC952D_E162_4FBD_AB22_9C1A7E7CACD8_.wvu.PrintArea" localSheetId="12" hidden="1">'Attach 10'!$A$1:$E$86</definedName>
    <definedName name="Z_DADC952D_E162_4FBD_AB22_9C1A7E7CACD8_.wvu.PrintArea" localSheetId="13" hidden="1">'Attach 11'!$A$1:$E$26</definedName>
    <definedName name="Z_DADC952D_E162_4FBD_AB22_9C1A7E7CACD8_.wvu.PrintArea" localSheetId="14" hidden="1">'Attach 11-IP'!$A$8:$I$225</definedName>
    <definedName name="Z_DADC952D_E162_4FBD_AB22_9C1A7E7CACD8_.wvu.PrintArea" localSheetId="15" hidden="1">'Attach 12'!$A$1:$E$91</definedName>
    <definedName name="Z_DADC952D_E162_4FBD_AB22_9C1A7E7CACD8_.wvu.PrintArea" localSheetId="16" hidden="1">'Attach 13'!$A$1:$E$21</definedName>
    <definedName name="Z_DADC952D_E162_4FBD_AB22_9C1A7E7CACD8_.wvu.PrintArea" localSheetId="17" hidden="1">'Attach 18 '!$A$1:$E$33</definedName>
    <definedName name="Z_DADC952D_E162_4FBD_AB22_9C1A7E7CACD8_.wvu.PrintArea" localSheetId="18" hidden="1">'Attach 19'!$A$1:$L$93</definedName>
    <definedName name="Z_DADC952D_E162_4FBD_AB22_9C1A7E7CACD8_.wvu.PrintArea" localSheetId="2" hidden="1">'Attach 2'!$A$1:$E$26</definedName>
    <definedName name="Z_DADC952D_E162_4FBD_AB22_9C1A7E7CACD8_.wvu.PrintArea" localSheetId="3" hidden="1">'Attach 3(JV)'!$A$1:$E$26</definedName>
    <definedName name="Z_DADC952D_E162_4FBD_AB22_9C1A7E7CACD8_.wvu.PrintArea" localSheetId="4" hidden="1">'Attach 3(QR)'!$A$1:$E$23</definedName>
    <definedName name="Z_DADC952D_E162_4FBD_AB22_9C1A7E7CACD8_.wvu.PrintArea" localSheetId="5" hidden="1">'Attach 4'!$A$1:$G$22</definedName>
    <definedName name="Z_DADC952D_E162_4FBD_AB22_9C1A7E7CACD8_.wvu.PrintArea" localSheetId="6" hidden="1">'Attach 4 (A)'!$A$1:$E$27</definedName>
    <definedName name="Z_DADC952D_E162_4FBD_AB22_9C1A7E7CACD8_.wvu.PrintArea" localSheetId="7" hidden="1">'Attach 4 (B)'!$A$1:$E$26</definedName>
    <definedName name="Z_DADC952D_E162_4FBD_AB22_9C1A7E7CACD8_.wvu.PrintArea" localSheetId="8" hidden="1">'Attach 5'!$A$1:$F$28</definedName>
    <definedName name="Z_DADC952D_E162_4FBD_AB22_9C1A7E7CACD8_.wvu.PrintArea" localSheetId="9" hidden="1">'Attach 7'!$A$1:$D$24</definedName>
    <definedName name="Z_DADC952D_E162_4FBD_AB22_9C1A7E7CACD8_.wvu.PrintArea" localSheetId="10" hidden="1">'Attach 8'!$A$1:$H$56</definedName>
    <definedName name="Z_DADC952D_E162_4FBD_AB22_9C1A7E7CACD8_.wvu.PrintArea" localSheetId="11" hidden="1">'Attach 9'!$A$1:$F$18</definedName>
    <definedName name="Z_DADC952D_E162_4FBD_AB22_9C1A7E7CACD8_.wvu.PrintArea" localSheetId="19" hidden="1">'Bid Form 1st Envelope '!$A$1:$F$91</definedName>
    <definedName name="Z_DADC952D_E162_4FBD_AB22_9C1A7E7CACD8_.wvu.PrintArea" localSheetId="1" hidden="1">'Name of Bidders'!$B$1:$D$31</definedName>
    <definedName name="Z_DADC952D_E162_4FBD_AB22_9C1A7E7CACD8_.wvu.PrintTitles" localSheetId="10" hidden="1">'Attach 8'!$18:$18</definedName>
    <definedName name="Z_DADC952D_E162_4FBD_AB22_9C1A7E7CACD8_.wvu.Rows" localSheetId="14" hidden="1">'Attach 11-IP'!$39:$41</definedName>
    <definedName name="Z_DADC952D_E162_4FBD_AB22_9C1A7E7CACD8_.wvu.Rows" localSheetId="15" hidden="1">'Attach 12'!$21:$21</definedName>
    <definedName name="Z_DADC952D_E162_4FBD_AB22_9C1A7E7CACD8_.wvu.Rows" localSheetId="17" hidden="1">'Attach 18 '!$26:$26,'Attach 18 '!$32:$209</definedName>
    <definedName name="Z_DADC952D_E162_4FBD_AB22_9C1A7E7CACD8_.wvu.Rows" localSheetId="5" hidden="1">'Attach 4'!$26:$26</definedName>
    <definedName name="Z_DADC952D_E162_4FBD_AB22_9C1A7E7CACD8_.wvu.Rows" localSheetId="10" hidden="1">'Attach 8'!$23:$31,'Attach 8'!$38:$47</definedName>
    <definedName name="Z_DADC952D_E162_4FBD_AB22_9C1A7E7CACD8_.wvu.Rows" localSheetId="19" hidden="1">'Bid Form 1st Envelope '!$25:$26,'Bid Form 1st Envelope '!#REF!,'Bid Form 1st Envelope '!#REF!,'Bid Form 1st Envelope '!$75:$75,'Bid Form 1st Envelope '!$78:$79</definedName>
    <definedName name="Z_DADC952D_E162_4FBD_AB22_9C1A7E7CACD8_.wvu.Rows" localSheetId="1" hidden="1">'Name of Bidders'!$3:$3,'Name of Bidders'!$6:$7,'Name of Bidders'!$13:$21</definedName>
    <definedName name="Z_DC28ED1E_3E35_4094_9C2B_5C0A1C1D459C_.wvu.Cols" localSheetId="15" hidden="1">'Attach 12'!$H:$H</definedName>
    <definedName name="Z_DC28ED1E_3E35_4094_9C2B_5C0A1C1D459C_.wvu.Cols" localSheetId="8" hidden="1">'Attach 5'!$I:$I</definedName>
    <definedName name="Z_DC28ED1E_3E35_4094_9C2B_5C0A1C1D459C_.wvu.PrintArea" localSheetId="12" hidden="1">'Attach 10'!$A$1:$E$29</definedName>
    <definedName name="Z_DC28ED1E_3E35_4094_9C2B_5C0A1C1D459C_.wvu.PrintArea" localSheetId="13" hidden="1">'Attach 11'!$A$1:$E$29</definedName>
    <definedName name="Z_DC28ED1E_3E35_4094_9C2B_5C0A1C1D459C_.wvu.PrintArea" localSheetId="14" hidden="1">'Attach 11-IP'!$A$8:$I$225</definedName>
    <definedName name="Z_DC28ED1E_3E35_4094_9C2B_5C0A1C1D459C_.wvu.PrintArea" localSheetId="15" hidden="1">'Attach 12'!$A$1:$E$91</definedName>
    <definedName name="Z_DC28ED1E_3E35_4094_9C2B_5C0A1C1D459C_.wvu.PrintArea" localSheetId="16" hidden="1">'Attach 13'!$A$1:$E$24</definedName>
    <definedName name="Z_DC28ED1E_3E35_4094_9C2B_5C0A1C1D459C_.wvu.PrintArea" localSheetId="17" hidden="1">'Attach 18 '!$A$1:$E$33</definedName>
    <definedName name="Z_DC28ED1E_3E35_4094_9C2B_5C0A1C1D459C_.wvu.PrintArea" localSheetId="18" hidden="1">'Attach 19'!$A$1:$L$93</definedName>
    <definedName name="Z_DC28ED1E_3E35_4094_9C2B_5C0A1C1D459C_.wvu.PrintArea" localSheetId="2" hidden="1">'Attach 2'!$A$1:$E$28</definedName>
    <definedName name="Z_DC28ED1E_3E35_4094_9C2B_5C0A1C1D459C_.wvu.PrintArea" localSheetId="3" hidden="1">'Attach 3(JV)'!$A$1:$E$28</definedName>
    <definedName name="Z_DC28ED1E_3E35_4094_9C2B_5C0A1C1D459C_.wvu.PrintArea" localSheetId="4" hidden="1">'Attach 3(QR)'!$A$1:$E$28</definedName>
    <definedName name="Z_DC28ED1E_3E35_4094_9C2B_5C0A1C1D459C_.wvu.PrintArea" localSheetId="5" hidden="1">'Attach 4'!$A$1:$E$25</definedName>
    <definedName name="Z_DC28ED1E_3E35_4094_9C2B_5C0A1C1D459C_.wvu.PrintArea" localSheetId="6" hidden="1">'Attach 4 (A)'!$A$1:$E$27</definedName>
    <definedName name="Z_DC28ED1E_3E35_4094_9C2B_5C0A1C1D459C_.wvu.PrintArea" localSheetId="7" hidden="1">'Attach 4 (B)'!$A$1:$E$26</definedName>
    <definedName name="Z_DC28ED1E_3E35_4094_9C2B_5C0A1C1D459C_.wvu.PrintArea" localSheetId="8" hidden="1">'Attach 5'!$A$1:$F$28</definedName>
    <definedName name="Z_DC28ED1E_3E35_4094_9C2B_5C0A1C1D459C_.wvu.PrintArea" localSheetId="9" hidden="1">'Attach 7'!$A$1:$D$28</definedName>
    <definedName name="Z_DC28ED1E_3E35_4094_9C2B_5C0A1C1D459C_.wvu.PrintArea" localSheetId="10" hidden="1">'Attach 8'!$A$1:$D$63</definedName>
    <definedName name="Z_DC28ED1E_3E35_4094_9C2B_5C0A1C1D459C_.wvu.PrintArea" localSheetId="11" hidden="1">'Attach 9'!$A$1:$E$23</definedName>
    <definedName name="Z_DC28ED1E_3E35_4094_9C2B_5C0A1C1D459C_.wvu.PrintArea" localSheetId="19" hidden="1">'Bid Form 1st Envelope '!$A$1:$F$92</definedName>
    <definedName name="Z_DC28ED1E_3E35_4094_9C2B_5C0A1C1D459C_.wvu.PrintTitles" localSheetId="10" hidden="1">'Attach 8'!$18:$18</definedName>
    <definedName name="Z_DC28ED1E_3E35_4094_9C2B_5C0A1C1D459C_.wvu.Rows" localSheetId="15" hidden="1">'Attach 12'!$16:$16</definedName>
    <definedName name="Z_DC28ED1E_3E35_4094_9C2B_5C0A1C1D459C_.wvu.Rows" localSheetId="17" hidden="1">'Attach 18 '!$26:$26,'Attach 18 '!$32:$209</definedName>
    <definedName name="Z_E0F296A4_A978_4686_BFBB_37CA7822B74C_.wvu.PrintArea" localSheetId="17" hidden="1">'Attach 18 '!$A$1:$E$33</definedName>
    <definedName name="Z_E0F296A4_A978_4686_BFBB_37CA7822B74C_.wvu.Rows" localSheetId="17" hidden="1">'Attach 18 '!$26:$26,'Attach 18 '!$32:$209</definedName>
    <definedName name="Z_E51D3662_FFCE_4FD6_A590_7DDC9E38C41F_.wvu.Cols" localSheetId="15" hidden="1">'Attach 12'!$H:$H</definedName>
    <definedName name="Z_E51D3662_FFCE_4FD6_A590_7DDC9E38C41F_.wvu.Cols" localSheetId="8" hidden="1">'Attach 5'!$I:$I</definedName>
    <definedName name="Z_E51D3662_FFCE_4FD6_A590_7DDC9E38C41F_.wvu.Cols" localSheetId="10" hidden="1">'Attach 8'!#REF!</definedName>
    <definedName name="Z_E51D3662_FFCE_4FD6_A590_7DDC9E38C41F_.wvu.PrintArea" localSheetId="12" hidden="1">'Attach 10'!$A$1:$E$86</definedName>
    <definedName name="Z_E51D3662_FFCE_4FD6_A590_7DDC9E38C41F_.wvu.PrintArea" localSheetId="13" hidden="1">'Attach 11'!$A$1:$E$29</definedName>
    <definedName name="Z_E51D3662_FFCE_4FD6_A590_7DDC9E38C41F_.wvu.PrintArea" localSheetId="14" hidden="1">'Attach 11-IP'!$A$8:$I$225</definedName>
    <definedName name="Z_E51D3662_FFCE_4FD6_A590_7DDC9E38C41F_.wvu.PrintArea" localSheetId="15" hidden="1">'Attach 12'!$A$1:$E$91</definedName>
    <definedName name="Z_E51D3662_FFCE_4FD6_A590_7DDC9E38C41F_.wvu.PrintArea" localSheetId="16" hidden="1">'Attach 13'!$A$1:$E$24</definedName>
    <definedName name="Z_E51D3662_FFCE_4FD6_A590_7DDC9E38C41F_.wvu.PrintArea" localSheetId="17" hidden="1">'Attach 18 '!$A$1:$E$33</definedName>
    <definedName name="Z_E51D3662_FFCE_4FD6_A590_7DDC9E38C41F_.wvu.PrintArea" localSheetId="18" hidden="1">'Attach 19'!$A$1:$L$93</definedName>
    <definedName name="Z_E51D3662_FFCE_4FD6_A590_7DDC9E38C41F_.wvu.PrintArea" localSheetId="2" hidden="1">'Attach 2'!$A$1:$E$28</definedName>
    <definedName name="Z_E51D3662_FFCE_4FD6_A590_7DDC9E38C41F_.wvu.PrintArea" localSheetId="3" hidden="1">'Attach 3(JV)'!$A$1:$E$28</definedName>
    <definedName name="Z_E51D3662_FFCE_4FD6_A590_7DDC9E38C41F_.wvu.PrintArea" localSheetId="4" hidden="1">'Attach 3(QR)'!$A$1:$E$28</definedName>
    <definedName name="Z_E51D3662_FFCE_4FD6_A590_7DDC9E38C41F_.wvu.PrintArea" localSheetId="5" hidden="1">'Attach 4'!$A$1:$G$25</definedName>
    <definedName name="Z_E51D3662_FFCE_4FD6_A590_7DDC9E38C41F_.wvu.PrintArea" localSheetId="6" hidden="1">'Attach 4 (A)'!$A$1:$E$27</definedName>
    <definedName name="Z_E51D3662_FFCE_4FD6_A590_7DDC9E38C41F_.wvu.PrintArea" localSheetId="7" hidden="1">'Attach 4 (B)'!$A$1:$E$26</definedName>
    <definedName name="Z_E51D3662_FFCE_4FD6_A590_7DDC9E38C41F_.wvu.PrintArea" localSheetId="8" hidden="1">'Attach 5'!$A$1:$F$28</definedName>
    <definedName name="Z_E51D3662_FFCE_4FD6_A590_7DDC9E38C41F_.wvu.PrintArea" localSheetId="9" hidden="1">'Attach 7'!$A$1:$D$28</definedName>
    <definedName name="Z_E51D3662_FFCE_4FD6_A590_7DDC9E38C41F_.wvu.PrintArea" localSheetId="10" hidden="1">'Attach 8'!$A$1:$D$56</definedName>
    <definedName name="Z_E51D3662_FFCE_4FD6_A590_7DDC9E38C41F_.wvu.PrintArea" localSheetId="11" hidden="1">'Attach 9'!$A$1:$E$23</definedName>
    <definedName name="Z_E51D3662_FFCE_4FD6_A590_7DDC9E38C41F_.wvu.PrintArea" localSheetId="19" hidden="1">'Bid Form 1st Envelope '!$A$1:$F$92</definedName>
    <definedName name="Z_E51D3662_FFCE_4FD6_A590_7DDC9E38C41F_.wvu.PrintTitles" localSheetId="10" hidden="1">'Attach 8'!$18:$18</definedName>
    <definedName name="Z_E51D3662_FFCE_4FD6_A590_7DDC9E38C41F_.wvu.Rows" localSheetId="15" hidden="1">'Attach 12'!$16:$16</definedName>
    <definedName name="Z_E51D3662_FFCE_4FD6_A590_7DDC9E38C41F_.wvu.Rows" localSheetId="17" hidden="1">'Attach 18 '!$26:$26,'Attach 18 '!$32:$209</definedName>
    <definedName name="Z_ECEBABD0_566A_41C4_AA9A_38EA30EFEDA8_.wvu.PrintArea" localSheetId="12" hidden="1">'Attach 10'!$A$1:$E$85</definedName>
    <definedName name="Z_ECEBABD0_566A_41C4_AA9A_38EA30EFEDA8_.wvu.PrintArea" localSheetId="13" hidden="1">'Attach 11'!$A$1:$E$29</definedName>
    <definedName name="Z_ECEBABD0_566A_41C4_AA9A_38EA30EFEDA8_.wvu.PrintArea" localSheetId="15" hidden="1">'Attach 12'!$A$1:$E$92</definedName>
    <definedName name="Z_ECEBABD0_566A_41C4_AA9A_38EA30EFEDA8_.wvu.PrintArea" localSheetId="16" hidden="1">'Attach 13'!$A$1:$E$24</definedName>
    <definedName name="Z_ECEBABD0_566A_41C4_AA9A_38EA30EFEDA8_.wvu.PrintArea" localSheetId="18" hidden="1">'Attach 19'!$A$1:$L$93</definedName>
    <definedName name="Z_ECEBABD0_566A_41C4_AA9A_38EA30EFEDA8_.wvu.PrintArea" localSheetId="2" hidden="1">'Attach 2'!$A$1:$E$28</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(A)'!$A$1:$E$27</definedName>
    <definedName name="Z_ECEBABD0_566A_41C4_AA9A_38EA30EFEDA8_.wvu.PrintArea" localSheetId="7" hidden="1">'Attach 4 (B)'!$A$1:$E$26</definedName>
    <definedName name="Z_ECEBABD0_566A_41C4_AA9A_38EA30EFEDA8_.wvu.PrintArea" localSheetId="8" hidden="1">'Attach 5'!$A$1:$F$52</definedName>
    <definedName name="Z_ECEBABD0_566A_41C4_AA9A_38EA30EFEDA8_.wvu.PrintArea" localSheetId="9" hidden="1">'Attach 7'!$A$1:$D$28</definedName>
    <definedName name="Z_ECEBABD0_566A_41C4_AA9A_38EA30EFEDA8_.wvu.PrintArea" localSheetId="10" hidden="1">'Attach 8'!$A$1:$D$63</definedName>
    <definedName name="Z_ECEBABD0_566A_41C4_AA9A_38EA30EFEDA8_.wvu.PrintArea" localSheetId="11" hidden="1">'Attach 9'!$A$1:$E$23</definedName>
    <definedName name="Z_ECEBABD0_566A_41C4_AA9A_38EA30EFEDA8_.wvu.PrintArea" localSheetId="19" hidden="1">'Bid Form 1st Envelope '!$A$1:$F$92</definedName>
    <definedName name="Z_ECEBABD0_566A_41C4_AA9A_38EA30EFEDA8_.wvu.PrintTitles" localSheetId="10" hidden="1">'Attach 8'!$18:$18</definedName>
    <definedName name="Z_F0632FD2_F236_42FC_BC8E_44233ADA272D_.wvu.Cols" localSheetId="15" hidden="1">'Attach 12'!$H:$H,'Attach 12'!$L:$N</definedName>
    <definedName name="Z_F0632FD2_F236_42FC_BC8E_44233ADA272D_.wvu.Cols" localSheetId="2" hidden="1">'Attach 2'!$G:$H</definedName>
    <definedName name="Z_F0632FD2_F236_42FC_BC8E_44233ADA272D_.wvu.Cols" localSheetId="3" hidden="1">'Attach 3(JV)'!$G:$H</definedName>
    <definedName name="Z_F0632FD2_F236_42FC_BC8E_44233ADA272D_.wvu.Cols" localSheetId="5" hidden="1">'Attach 4'!$H:$O</definedName>
    <definedName name="Z_F0632FD2_F236_42FC_BC8E_44233ADA272D_.wvu.Cols" localSheetId="8" hidden="1">'Attach 5'!$I:$I</definedName>
    <definedName name="Z_F0632FD2_F236_42FC_BC8E_44233ADA272D_.wvu.Cols" localSheetId="19" hidden="1">'Bid Form 1st Envelope '!$K:$K</definedName>
    <definedName name="Z_F0632FD2_F236_42FC_BC8E_44233ADA272D_.wvu.Cols" localSheetId="1" hidden="1">'Name of Bidders'!$A:$A,'Name of Bidders'!$G:$J</definedName>
    <definedName name="Z_F0632FD2_F236_42FC_BC8E_44233ADA272D_.wvu.PrintArea" localSheetId="12" hidden="1">'Attach 10'!$A$1:$E$86</definedName>
    <definedName name="Z_F0632FD2_F236_42FC_BC8E_44233ADA272D_.wvu.PrintArea" localSheetId="13" hidden="1">'Attach 11'!$A$1:$E$26</definedName>
    <definedName name="Z_F0632FD2_F236_42FC_BC8E_44233ADA272D_.wvu.PrintArea" localSheetId="14" hidden="1">'Attach 11-IP'!$A$8:$I$225</definedName>
    <definedName name="Z_F0632FD2_F236_42FC_BC8E_44233ADA272D_.wvu.PrintArea" localSheetId="15" hidden="1">'Attach 12'!$A$1:$E$91</definedName>
    <definedName name="Z_F0632FD2_F236_42FC_BC8E_44233ADA272D_.wvu.PrintArea" localSheetId="16" hidden="1">'Attach 13'!$A$1:$E$21</definedName>
    <definedName name="Z_F0632FD2_F236_42FC_BC8E_44233ADA272D_.wvu.PrintArea" localSheetId="17" hidden="1">'Attach 18 '!$A$1:$E$33</definedName>
    <definedName name="Z_F0632FD2_F236_42FC_BC8E_44233ADA272D_.wvu.PrintArea" localSheetId="18" hidden="1">'Attach 19'!$A$1:$L$93</definedName>
    <definedName name="Z_F0632FD2_F236_42FC_BC8E_44233ADA272D_.wvu.PrintArea" localSheetId="2" hidden="1">'Attach 2'!$A$1:$E$26</definedName>
    <definedName name="Z_F0632FD2_F236_42FC_BC8E_44233ADA272D_.wvu.PrintArea" localSheetId="3" hidden="1">'Attach 3(JV)'!$A$1:$E$26</definedName>
    <definedName name="Z_F0632FD2_F236_42FC_BC8E_44233ADA272D_.wvu.PrintArea" localSheetId="4" hidden="1">'Attach 3(QR)'!$A$1:$E$23</definedName>
    <definedName name="Z_F0632FD2_F236_42FC_BC8E_44233ADA272D_.wvu.PrintArea" localSheetId="5" hidden="1">'Attach 4'!$A$1:$G$22</definedName>
    <definedName name="Z_F0632FD2_F236_42FC_BC8E_44233ADA272D_.wvu.PrintArea" localSheetId="6" hidden="1">'Attach 4 (A)'!$A$1:$E$27</definedName>
    <definedName name="Z_F0632FD2_F236_42FC_BC8E_44233ADA272D_.wvu.PrintArea" localSheetId="7" hidden="1">'Attach 4 (B)'!$A$1:$E$26</definedName>
    <definedName name="Z_F0632FD2_F236_42FC_BC8E_44233ADA272D_.wvu.PrintArea" localSheetId="8" hidden="1">'Attach 5'!$A$1:$F$28</definedName>
    <definedName name="Z_F0632FD2_F236_42FC_BC8E_44233ADA272D_.wvu.PrintArea" localSheetId="9" hidden="1">'Attach 7'!$A$1:$D$24</definedName>
    <definedName name="Z_F0632FD2_F236_42FC_BC8E_44233ADA272D_.wvu.PrintArea" localSheetId="10" hidden="1">'Attach 8'!$A$1:$H$56</definedName>
    <definedName name="Z_F0632FD2_F236_42FC_BC8E_44233ADA272D_.wvu.PrintArea" localSheetId="11" hidden="1">'Attach 9'!$A$1:$F$18</definedName>
    <definedName name="Z_F0632FD2_F236_42FC_BC8E_44233ADA272D_.wvu.PrintArea" localSheetId="19" hidden="1">'Bid Form 1st Envelope '!$A$1:$F$91</definedName>
    <definedName name="Z_F0632FD2_F236_42FC_BC8E_44233ADA272D_.wvu.PrintArea" localSheetId="1" hidden="1">'Name of Bidders'!$B$1:$D$31</definedName>
    <definedName name="Z_F0632FD2_F236_42FC_BC8E_44233ADA272D_.wvu.PrintTitles" localSheetId="10" hidden="1">'Attach 8'!$18:$18</definedName>
    <definedName name="Z_F0632FD2_F236_42FC_BC8E_44233ADA272D_.wvu.Rows" localSheetId="14" hidden="1">'Attach 11-IP'!$39:$41</definedName>
    <definedName name="Z_F0632FD2_F236_42FC_BC8E_44233ADA272D_.wvu.Rows" localSheetId="15" hidden="1">'Attach 12'!$21:$21</definedName>
    <definedName name="Z_F0632FD2_F236_42FC_BC8E_44233ADA272D_.wvu.Rows" localSheetId="17" hidden="1">'Attach 18 '!$26:$26,'Attach 18 '!$32:$209</definedName>
    <definedName name="Z_F0632FD2_F236_42FC_BC8E_44233ADA272D_.wvu.Rows" localSheetId="5" hidden="1">'Attach 4'!$26:$26</definedName>
    <definedName name="Z_F0632FD2_F236_42FC_BC8E_44233ADA272D_.wvu.Rows" localSheetId="10" hidden="1">'Attach 8'!$23:$31,'Attach 8'!$38:$47</definedName>
    <definedName name="Z_F0632FD2_F236_42FC_BC8E_44233ADA272D_.wvu.Rows" localSheetId="19" hidden="1">'Bid Form 1st Envelope '!$25:$26,'Bid Form 1st Envelope '!#REF!,'Bid Form 1st Envelope '!#REF!,'Bid Form 1st Envelope '!#REF!,'Bid Form 1st Envelope '!$75:$75,'Bid Form 1st Envelope '!$78:$79</definedName>
    <definedName name="Z_F0632FD2_F236_42FC_BC8E_44233ADA272D_.wvu.Rows" localSheetId="1" hidden="1">'Name of Bidders'!$3:$3,'Name of Bidders'!$6:$7,'Name of Bidders'!$13:$21</definedName>
    <definedName name="Z_F69C7555_C61D_4F7A_9432_A1A8E6C1D167_.wvu.Cols" localSheetId="15" hidden="1">'Attach 12'!$H:$H,'Attach 12'!$L:$N</definedName>
    <definedName name="Z_F69C7555_C61D_4F7A_9432_A1A8E6C1D167_.wvu.Cols" localSheetId="2" hidden="1">'Attach 2'!$G:$H</definedName>
    <definedName name="Z_F69C7555_C61D_4F7A_9432_A1A8E6C1D167_.wvu.Cols" localSheetId="3" hidden="1">'Attach 3(JV)'!$G:$H</definedName>
    <definedName name="Z_F69C7555_C61D_4F7A_9432_A1A8E6C1D167_.wvu.Cols" localSheetId="5" hidden="1">'Attach 4'!$H:$O</definedName>
    <definedName name="Z_F69C7555_C61D_4F7A_9432_A1A8E6C1D167_.wvu.Cols" localSheetId="8" hidden="1">'Attach 5'!$I:$I</definedName>
    <definedName name="Z_F69C7555_C61D_4F7A_9432_A1A8E6C1D167_.wvu.Cols" localSheetId="19" hidden="1">'Bid Form 1st Envelope '!$K:$K</definedName>
    <definedName name="Z_F69C7555_C61D_4F7A_9432_A1A8E6C1D167_.wvu.Cols" localSheetId="1" hidden="1">'Name of Bidders'!$A:$A,'Name of Bidders'!$G:$J</definedName>
    <definedName name="Z_F69C7555_C61D_4F7A_9432_A1A8E6C1D167_.wvu.PrintArea" localSheetId="12" hidden="1">'Attach 10'!$A$1:$E$86</definedName>
    <definedName name="Z_F69C7555_C61D_4F7A_9432_A1A8E6C1D167_.wvu.PrintArea" localSheetId="13" hidden="1">'Attach 11'!$A$1:$E$26</definedName>
    <definedName name="Z_F69C7555_C61D_4F7A_9432_A1A8E6C1D167_.wvu.PrintArea" localSheetId="14" hidden="1">'Attach 11-IP'!$A$8:$I$225</definedName>
    <definedName name="Z_F69C7555_C61D_4F7A_9432_A1A8E6C1D167_.wvu.PrintArea" localSheetId="15" hidden="1">'Attach 12'!$A$1:$E$91</definedName>
    <definedName name="Z_F69C7555_C61D_4F7A_9432_A1A8E6C1D167_.wvu.PrintArea" localSheetId="16" hidden="1">'Attach 13'!$A$1:$E$21</definedName>
    <definedName name="Z_F69C7555_C61D_4F7A_9432_A1A8E6C1D167_.wvu.PrintArea" localSheetId="17" hidden="1">'Attach 18 '!$A$1:$E$33</definedName>
    <definedName name="Z_F69C7555_C61D_4F7A_9432_A1A8E6C1D167_.wvu.PrintArea" localSheetId="18" hidden="1">'Attach 19'!$A$1:$L$93</definedName>
    <definedName name="Z_F69C7555_C61D_4F7A_9432_A1A8E6C1D167_.wvu.PrintArea" localSheetId="2" hidden="1">'Attach 2'!$A$1:$E$26</definedName>
    <definedName name="Z_F69C7555_C61D_4F7A_9432_A1A8E6C1D167_.wvu.PrintArea" localSheetId="3" hidden="1">'Attach 3(JV)'!$A$1:$E$26</definedName>
    <definedName name="Z_F69C7555_C61D_4F7A_9432_A1A8E6C1D167_.wvu.PrintArea" localSheetId="4" hidden="1">'Attach 3(QR)'!$A$1:$E$23</definedName>
    <definedName name="Z_F69C7555_C61D_4F7A_9432_A1A8E6C1D167_.wvu.PrintArea" localSheetId="5" hidden="1">'Attach 4'!$A$1:$G$22</definedName>
    <definedName name="Z_F69C7555_C61D_4F7A_9432_A1A8E6C1D167_.wvu.PrintArea" localSheetId="6" hidden="1">'Attach 4 (A)'!$A$1:$E$27</definedName>
    <definedName name="Z_F69C7555_C61D_4F7A_9432_A1A8E6C1D167_.wvu.PrintArea" localSheetId="7" hidden="1">'Attach 4 (B)'!$A$1:$E$26</definedName>
    <definedName name="Z_F69C7555_C61D_4F7A_9432_A1A8E6C1D167_.wvu.PrintArea" localSheetId="8" hidden="1">'Attach 5'!$A$1:$F$28</definedName>
    <definedName name="Z_F69C7555_C61D_4F7A_9432_A1A8E6C1D167_.wvu.PrintArea" localSheetId="9" hidden="1">'Attach 7'!$A$1:$D$24</definedName>
    <definedName name="Z_F69C7555_C61D_4F7A_9432_A1A8E6C1D167_.wvu.PrintArea" localSheetId="10" hidden="1">'Attach 8'!$A$1:$H$56</definedName>
    <definedName name="Z_F69C7555_C61D_4F7A_9432_A1A8E6C1D167_.wvu.PrintArea" localSheetId="11" hidden="1">'Attach 9'!$A$1:$F$18</definedName>
    <definedName name="Z_F69C7555_C61D_4F7A_9432_A1A8E6C1D167_.wvu.PrintArea" localSheetId="19" hidden="1">'Bid Form 1st Envelope '!$A$1:$F$91</definedName>
    <definedName name="Z_F69C7555_C61D_4F7A_9432_A1A8E6C1D167_.wvu.PrintArea" localSheetId="1" hidden="1">'Name of Bidders'!$B$1:$D$31</definedName>
    <definedName name="Z_F69C7555_C61D_4F7A_9432_A1A8E6C1D167_.wvu.PrintTitles" localSheetId="10" hidden="1">'Attach 8'!$18:$18</definedName>
    <definedName name="Z_F69C7555_C61D_4F7A_9432_A1A8E6C1D167_.wvu.Rows" localSheetId="15" hidden="1">'Attach 12'!$17:$21</definedName>
    <definedName name="Z_F69C7555_C61D_4F7A_9432_A1A8E6C1D167_.wvu.Rows" localSheetId="17" hidden="1">'Attach 18 '!$26:$26,'Attach 18 '!$32:$209</definedName>
    <definedName name="Z_F69C7555_C61D_4F7A_9432_A1A8E6C1D167_.wvu.Rows" localSheetId="5" hidden="1">'Attach 4'!$26:$26</definedName>
    <definedName name="Z_F69C7555_C61D_4F7A_9432_A1A8E6C1D167_.wvu.Rows" localSheetId="10" hidden="1">'Attach 8'!$23:$31,'Attach 8'!$38:$47</definedName>
    <definedName name="Z_F69C7555_C61D_4F7A_9432_A1A8E6C1D167_.wvu.Rows" localSheetId="19" hidden="1">'Bid Form 1st Envelope '!$25:$26,'Bid Form 1st Envelope '!#REF!,'Bid Form 1st Envelope '!#REF!,'Bid Form 1st Envelope '!$75:$75,'Bid Form 1st Envelope '!$78:$79</definedName>
    <definedName name="Z_F69C7555_C61D_4F7A_9432_A1A8E6C1D167_.wvu.Rows" localSheetId="1" hidden="1">'Name of Bidders'!$3:$3,'Name of Bidders'!$6:$7,'Name of Bidders'!$13:$21</definedName>
    <definedName name="Z_F9FE2C60_2849_4C32_B532_2B1A89FFA9CD_.wvu.Cols" localSheetId="15" hidden="1">'Attach 12'!$H:$H</definedName>
    <definedName name="Z_F9FE2C60_2849_4C32_B532_2B1A89FFA9CD_.wvu.Cols" localSheetId="8" hidden="1">'Attach 5'!$I:$I</definedName>
    <definedName name="Z_F9FE2C60_2849_4C32_B532_2B1A89FFA9CD_.wvu.PrintArea" localSheetId="12" hidden="1">'Attach 10'!$A$1:$E$29</definedName>
    <definedName name="Z_F9FE2C60_2849_4C32_B532_2B1A89FFA9CD_.wvu.PrintArea" localSheetId="13" hidden="1">'Attach 11'!$A$1:$E$29</definedName>
    <definedName name="Z_F9FE2C60_2849_4C32_B532_2B1A89FFA9CD_.wvu.PrintArea" localSheetId="14" hidden="1">'Attach 11-IP'!$A$8:$I$225</definedName>
    <definedName name="Z_F9FE2C60_2849_4C32_B532_2B1A89FFA9CD_.wvu.PrintArea" localSheetId="15" hidden="1">'Attach 12'!$A$1:$E$91</definedName>
    <definedName name="Z_F9FE2C60_2849_4C32_B532_2B1A89FFA9CD_.wvu.PrintArea" localSheetId="16" hidden="1">'Attach 13'!$A$1:$E$24</definedName>
    <definedName name="Z_F9FE2C60_2849_4C32_B532_2B1A89FFA9CD_.wvu.PrintArea" localSheetId="17" hidden="1">'Attach 18 '!$A$1:$E$33</definedName>
    <definedName name="Z_F9FE2C60_2849_4C32_B532_2B1A89FFA9CD_.wvu.PrintArea" localSheetId="18" hidden="1">'Attach 19'!$A$1:$L$93</definedName>
    <definedName name="Z_F9FE2C60_2849_4C32_B532_2B1A89FFA9CD_.wvu.PrintArea" localSheetId="2" hidden="1">'Attach 2'!$A$1:$E$28</definedName>
    <definedName name="Z_F9FE2C60_2849_4C32_B532_2B1A89FFA9CD_.wvu.PrintArea" localSheetId="3" hidden="1">'Attach 3(JV)'!$A$1:$E$28</definedName>
    <definedName name="Z_F9FE2C60_2849_4C32_B532_2B1A89FFA9CD_.wvu.PrintArea" localSheetId="4" hidden="1">'Attach 3(QR)'!$A$1:$E$28</definedName>
    <definedName name="Z_F9FE2C60_2849_4C32_B532_2B1A89FFA9CD_.wvu.PrintArea" localSheetId="5" hidden="1">'Attach 4'!$A$1:$E$25</definedName>
    <definedName name="Z_F9FE2C60_2849_4C32_B532_2B1A89FFA9CD_.wvu.PrintArea" localSheetId="6" hidden="1">'Attach 4 (A)'!$A$1:$E$27</definedName>
    <definedName name="Z_F9FE2C60_2849_4C32_B532_2B1A89FFA9CD_.wvu.PrintArea" localSheetId="7" hidden="1">'Attach 4 (B)'!$A$1:$E$26</definedName>
    <definedName name="Z_F9FE2C60_2849_4C32_B532_2B1A89FFA9CD_.wvu.PrintArea" localSheetId="8" hidden="1">'Attach 5'!$A$1:$F$28</definedName>
    <definedName name="Z_F9FE2C60_2849_4C32_B532_2B1A89FFA9CD_.wvu.PrintArea" localSheetId="9" hidden="1">'Attach 7'!$A$1:$D$28</definedName>
    <definedName name="Z_F9FE2C60_2849_4C32_B532_2B1A89FFA9CD_.wvu.PrintArea" localSheetId="10" hidden="1">'Attach 8'!$A$1:$D$57</definedName>
    <definedName name="Z_F9FE2C60_2849_4C32_B532_2B1A89FFA9CD_.wvu.PrintArea" localSheetId="11" hidden="1">'Attach 9'!$A$1:$E$23</definedName>
    <definedName name="Z_F9FE2C60_2849_4C32_B532_2B1A89FFA9CD_.wvu.PrintArea" localSheetId="19" hidden="1">'Bid Form 1st Envelope '!$A$1:$F$92</definedName>
    <definedName name="Z_F9FE2C60_2849_4C32_B532_2B1A89FFA9CD_.wvu.PrintTitles" localSheetId="10" hidden="1">'Attach 8'!$18:$18</definedName>
    <definedName name="Z_F9FE2C60_2849_4C32_B532_2B1A89FFA9CD_.wvu.Rows" localSheetId="15" hidden="1">'Attach 12'!$16:$16</definedName>
    <definedName name="Z_F9FE2C60_2849_4C32_B532_2B1A89FFA9CD_.wvu.Rows" localSheetId="17" hidden="1">'Attach 18 '!$26:$26,'Attach 18 '!$32:$209</definedName>
    <definedName name="Z_FE4EC9C4_31B9_4D40_8323_5B16C3BC840F_.wvu.Cols" localSheetId="15" hidden="1">'Attach 12'!$H:$H</definedName>
    <definedName name="Z_FE4EC9C4_31B9_4D40_8323_5B16C3BC840F_.wvu.Cols" localSheetId="8" hidden="1">'Attach 5'!$I:$I</definedName>
    <definedName name="Z_FE4EC9C4_31B9_4D40_8323_5B16C3BC840F_.wvu.PrintArea" localSheetId="12" hidden="1">'Attach 10'!$A$1:$E$29</definedName>
    <definedName name="Z_FE4EC9C4_31B9_4D40_8323_5B16C3BC840F_.wvu.PrintArea" localSheetId="13" hidden="1">'Attach 11'!$A$1:$E$29</definedName>
    <definedName name="Z_FE4EC9C4_31B9_4D40_8323_5B16C3BC840F_.wvu.PrintArea" localSheetId="14" hidden="1">'Attach 11-IP'!$A$8:$I$225</definedName>
    <definedName name="Z_FE4EC9C4_31B9_4D40_8323_5B16C3BC840F_.wvu.PrintArea" localSheetId="15" hidden="1">'Attach 12'!$A$1:$E$91</definedName>
    <definedName name="Z_FE4EC9C4_31B9_4D40_8323_5B16C3BC840F_.wvu.PrintArea" localSheetId="16" hidden="1">'Attach 13'!$A$1:$E$24</definedName>
    <definedName name="Z_FE4EC9C4_31B9_4D40_8323_5B16C3BC840F_.wvu.PrintArea" localSheetId="17" hidden="1">'Attach 18 '!$A$1:$E$33</definedName>
    <definedName name="Z_FE4EC9C4_31B9_4D40_8323_5B16C3BC840F_.wvu.PrintArea" localSheetId="18" hidden="1">'Attach 19'!$A$1:$L$93</definedName>
    <definedName name="Z_FE4EC9C4_31B9_4D40_8323_5B16C3BC840F_.wvu.PrintArea" localSheetId="2" hidden="1">'Attach 2'!$A$1:$E$28</definedName>
    <definedName name="Z_FE4EC9C4_31B9_4D40_8323_5B16C3BC840F_.wvu.PrintArea" localSheetId="3" hidden="1">'Attach 3(JV)'!$A$1:$E$28</definedName>
    <definedName name="Z_FE4EC9C4_31B9_4D40_8323_5B16C3BC840F_.wvu.PrintArea" localSheetId="4" hidden="1">'Attach 3(QR)'!$A$1:$E$28</definedName>
    <definedName name="Z_FE4EC9C4_31B9_4D40_8323_5B16C3BC840F_.wvu.PrintArea" localSheetId="5" hidden="1">'Attach 4'!$A$1:$E$25</definedName>
    <definedName name="Z_FE4EC9C4_31B9_4D40_8323_5B16C3BC840F_.wvu.PrintArea" localSheetId="6" hidden="1">'Attach 4 (A)'!$A$1:$E$27</definedName>
    <definedName name="Z_FE4EC9C4_31B9_4D40_8323_5B16C3BC840F_.wvu.PrintArea" localSheetId="7" hidden="1">'Attach 4 (B)'!$A$1:$E$26</definedName>
    <definedName name="Z_FE4EC9C4_31B9_4D40_8323_5B16C3BC840F_.wvu.PrintArea" localSheetId="8" hidden="1">'Attach 5'!$A$1:$F$28</definedName>
    <definedName name="Z_FE4EC9C4_31B9_4D40_8323_5B16C3BC840F_.wvu.PrintArea" localSheetId="9" hidden="1">'Attach 7'!$A$1:$D$28</definedName>
    <definedName name="Z_FE4EC9C4_31B9_4D40_8323_5B16C3BC840F_.wvu.PrintArea" localSheetId="10" hidden="1">'Attach 8'!$A$1:$D$57</definedName>
    <definedName name="Z_FE4EC9C4_31B9_4D40_8323_5B16C3BC840F_.wvu.PrintArea" localSheetId="11" hidden="1">'Attach 9'!$A$1:$E$23</definedName>
    <definedName name="Z_FE4EC9C4_31B9_4D40_8323_5B16C3BC840F_.wvu.PrintArea" localSheetId="19" hidden="1">'Bid Form 1st Envelope '!$A$1:$F$92</definedName>
    <definedName name="Z_FE4EC9C4_31B9_4D40_8323_5B16C3BC840F_.wvu.PrintTitles" localSheetId="10" hidden="1">'Attach 8'!$18:$18</definedName>
    <definedName name="Z_FE4EC9C4_31B9_4D40_8323_5B16C3BC840F_.wvu.Rows" localSheetId="15" hidden="1">'Attach 12'!$16:$16</definedName>
    <definedName name="Z_FE4EC9C4_31B9_4D40_8323_5B16C3BC840F_.wvu.Rows" localSheetId="17" hidden="1">'Attach 18 '!$26:$26,'Attach 18 '!$32:$209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2" i="2" l="1"/>
  <c r="B1" i="2"/>
  <c r="D29" i="25"/>
  <c r="B29" i="25"/>
  <c r="B28" i="25"/>
  <c r="D27" i="25"/>
  <c r="B27" i="25"/>
  <c r="AA25" i="25"/>
  <c r="E25" i="25"/>
  <c r="B25" i="25"/>
  <c r="AA24" i="25"/>
  <c r="E24" i="25"/>
  <c r="B24" i="25"/>
  <c r="H22" i="25"/>
  <c r="E20" i="25"/>
  <c r="B20" i="25"/>
  <c r="B12" i="25"/>
  <c r="B11" i="25"/>
  <c r="B10" i="25"/>
  <c r="B9" i="25"/>
  <c r="Z8" i="25"/>
  <c r="A8" i="25"/>
  <c r="A7" i="25"/>
  <c r="A3" i="25"/>
  <c r="Z2" i="25"/>
  <c r="Z1" i="25"/>
  <c r="A1" i="25"/>
  <c r="A3" i="5"/>
  <c r="A3" i="14"/>
  <c r="B17" i="23"/>
  <c r="B45" i="23" l="1"/>
  <c r="B44" i="23"/>
  <c r="B43" i="23"/>
  <c r="B42" i="23"/>
  <c r="B41" i="23"/>
  <c r="B40" i="23"/>
  <c r="B39" i="23"/>
  <c r="B38" i="23"/>
  <c r="B37" i="23"/>
  <c r="B36" i="23"/>
  <c r="B35" i="23"/>
  <c r="B34" i="23"/>
  <c r="B33" i="23"/>
  <c r="B32" i="23"/>
  <c r="B31" i="23"/>
  <c r="B28" i="23"/>
  <c r="A3" i="22"/>
  <c r="A3" i="21"/>
  <c r="A3" i="20"/>
  <c r="A3" i="19"/>
  <c r="A3" i="17"/>
  <c r="A3" i="13"/>
  <c r="A3" i="12"/>
  <c r="A3" i="11"/>
  <c r="A3" i="10"/>
  <c r="A3" i="7"/>
  <c r="A3" i="6"/>
  <c r="A3" i="4"/>
  <c r="B24" i="3"/>
  <c r="B25" i="3"/>
  <c r="F71" i="23"/>
  <c r="F78" i="23"/>
  <c r="F79" i="23"/>
  <c r="F72" i="23"/>
  <c r="C72" i="23"/>
  <c r="C71" i="23"/>
  <c r="B6" i="23"/>
  <c r="E19" i="22"/>
  <c r="E20" i="22"/>
  <c r="B20" i="22"/>
  <c r="B19" i="22"/>
  <c r="B12" i="22"/>
  <c r="B11" i="22"/>
  <c r="B10" i="22"/>
  <c r="B9" i="22"/>
  <c r="D29" i="21"/>
  <c r="D30" i="21"/>
  <c r="B30" i="21"/>
  <c r="B29" i="21"/>
  <c r="B12" i="21"/>
  <c r="B11" i="21"/>
  <c r="B10" i="21"/>
  <c r="B9" i="21"/>
  <c r="H93" i="20"/>
  <c r="H92" i="20"/>
  <c r="B93" i="20"/>
  <c r="B92" i="20"/>
  <c r="B12" i="20"/>
  <c r="B11" i="20"/>
  <c r="B10" i="20"/>
  <c r="B9" i="20"/>
  <c r="E91" i="19"/>
  <c r="E90" i="19"/>
  <c r="B91" i="19"/>
  <c r="B90" i="19"/>
  <c r="B13" i="19"/>
  <c r="B12" i="19"/>
  <c r="B11" i="19"/>
  <c r="B10" i="19"/>
  <c r="E25" i="17"/>
  <c r="E24" i="17"/>
  <c r="B25" i="17"/>
  <c r="B24" i="17"/>
  <c r="B12" i="17"/>
  <c r="B11" i="17"/>
  <c r="B10" i="17"/>
  <c r="B9" i="17"/>
  <c r="E28" i="14"/>
  <c r="E27" i="14"/>
  <c r="B28" i="14"/>
  <c r="B27" i="14"/>
  <c r="B12" i="14"/>
  <c r="B11" i="14"/>
  <c r="B10" i="14"/>
  <c r="B9" i="14"/>
  <c r="F17" i="13"/>
  <c r="F16" i="13"/>
  <c r="B17" i="13"/>
  <c r="B16" i="13"/>
  <c r="B12" i="13"/>
  <c r="B11" i="13"/>
  <c r="B10" i="13"/>
  <c r="B9" i="13"/>
  <c r="G53" i="12"/>
  <c r="G52" i="12"/>
  <c r="B53" i="12"/>
  <c r="B52" i="12"/>
  <c r="B12" i="12"/>
  <c r="B11" i="12"/>
  <c r="B10" i="12"/>
  <c r="B9" i="12"/>
  <c r="D23" i="11"/>
  <c r="D22" i="11"/>
  <c r="B23" i="11"/>
  <c r="B22" i="11"/>
  <c r="B11" i="11"/>
  <c r="B10" i="11"/>
  <c r="B9" i="11"/>
  <c r="F26" i="10"/>
  <c r="F27" i="10"/>
  <c r="B27" i="10"/>
  <c r="B26" i="10"/>
  <c r="B12" i="10"/>
  <c r="B11" i="10"/>
  <c r="B10" i="10"/>
  <c r="B9" i="10"/>
  <c r="E25" i="7"/>
  <c r="E24" i="7"/>
  <c r="B25" i="7"/>
  <c r="B24" i="7"/>
  <c r="B12" i="7"/>
  <c r="B11" i="7"/>
  <c r="B10" i="7"/>
  <c r="B9" i="7"/>
  <c r="D26" i="6"/>
  <c r="D25" i="6"/>
  <c r="B26" i="6"/>
  <c r="B25" i="6"/>
  <c r="B12" i="6"/>
  <c r="B11" i="6"/>
  <c r="B10" i="6"/>
  <c r="B9" i="6"/>
  <c r="E22" i="5"/>
  <c r="E21" i="5"/>
  <c r="B22" i="5"/>
  <c r="B21" i="5"/>
  <c r="B12" i="5"/>
  <c r="B11" i="5"/>
  <c r="B10" i="5"/>
  <c r="B9" i="5"/>
  <c r="E23" i="4"/>
  <c r="E22" i="4"/>
  <c r="B23" i="4"/>
  <c r="B22" i="4"/>
  <c r="B12" i="4"/>
  <c r="B11" i="4"/>
  <c r="B10" i="4"/>
  <c r="B9" i="4"/>
  <c r="E25" i="3"/>
  <c r="E24" i="3"/>
  <c r="B12" i="3"/>
  <c r="B11" i="3"/>
  <c r="B10" i="3"/>
  <c r="B9" i="3"/>
  <c r="A1" i="23"/>
  <c r="A1" i="22"/>
  <c r="A1" i="21"/>
  <c r="A1" i="20"/>
  <c r="A1" i="19"/>
  <c r="A1" i="17"/>
  <c r="A1" i="14"/>
  <c r="A1" i="13"/>
  <c r="A1" i="12"/>
  <c r="A1" i="11"/>
  <c r="A1" i="10"/>
  <c r="A1" i="7"/>
  <c r="A1" i="6"/>
  <c r="A1" i="5"/>
  <c r="A1" i="4"/>
  <c r="A1" i="3" l="1"/>
  <c r="A92" i="23" l="1"/>
  <c r="F69" i="23"/>
  <c r="K63" i="23"/>
  <c r="A79" i="23"/>
  <c r="B27" i="23"/>
  <c r="AD24" i="23"/>
  <c r="B24" i="23"/>
  <c r="AD21" i="23"/>
  <c r="B21" i="23"/>
  <c r="A12" i="23"/>
  <c r="A11" i="23"/>
  <c r="A10" i="23"/>
  <c r="A9" i="23"/>
  <c r="A8" i="23"/>
  <c r="AK6" i="23"/>
  <c r="E11" i="22"/>
  <c r="E10" i="22"/>
  <c r="E9" i="22"/>
  <c r="E8" i="22"/>
  <c r="A8" i="22"/>
  <c r="E7" i="22"/>
  <c r="A7" i="22"/>
  <c r="B71" i="21"/>
  <c r="D70" i="21"/>
  <c r="B70" i="21"/>
  <c r="D69" i="21"/>
  <c r="B69" i="21"/>
  <c r="D68" i="21"/>
  <c r="B68" i="21"/>
  <c r="D67" i="21"/>
  <c r="A67" i="21"/>
  <c r="A66" i="21"/>
  <c r="D58" i="21"/>
  <c r="D86" i="21" s="1"/>
  <c r="B43" i="21"/>
  <c r="D42" i="21"/>
  <c r="B42" i="21"/>
  <c r="D41" i="21"/>
  <c r="B41" i="21"/>
  <c r="D40" i="21"/>
  <c r="B40" i="21"/>
  <c r="D39" i="21"/>
  <c r="A39" i="21"/>
  <c r="A38" i="21"/>
  <c r="A34" i="21"/>
  <c r="A62" i="21" s="1"/>
  <c r="B58" i="21"/>
  <c r="B86" i="21" s="1"/>
  <c r="D57" i="21"/>
  <c r="D85" i="21" s="1"/>
  <c r="B57" i="21"/>
  <c r="B85" i="21" s="1"/>
  <c r="A8" i="21"/>
  <c r="D7" i="21"/>
  <c r="D38" i="21" s="1"/>
  <c r="A7" i="21"/>
  <c r="Z2" i="21"/>
  <c r="E32" i="21"/>
  <c r="E60" i="21" s="1"/>
  <c r="A32" i="21"/>
  <c r="A60" i="21" s="1"/>
  <c r="B20" i="20"/>
  <c r="G11" i="20"/>
  <c r="G10" i="20"/>
  <c r="G9" i="20"/>
  <c r="H20" i="20"/>
  <c r="G8" i="20"/>
  <c r="A8" i="20"/>
  <c r="G7" i="20"/>
  <c r="A7" i="20"/>
  <c r="Z2" i="20"/>
  <c r="E75" i="19"/>
  <c r="M39" i="19"/>
  <c r="E26" i="19"/>
  <c r="E12" i="19"/>
  <c r="E11" i="19"/>
  <c r="E10" i="19"/>
  <c r="E9" i="19"/>
  <c r="A9" i="19"/>
  <c r="E8" i="19"/>
  <c r="A8" i="19"/>
  <c r="A41" i="18"/>
  <c r="A40" i="18"/>
  <c r="A39" i="18"/>
  <c r="A38" i="18"/>
  <c r="A37" i="18"/>
  <c r="E11" i="17"/>
  <c r="E10" i="17"/>
  <c r="E9" i="17"/>
  <c r="E8" i="17"/>
  <c r="A8" i="17"/>
  <c r="E7" i="17"/>
  <c r="A7" i="17"/>
  <c r="D11" i="14"/>
  <c r="D10" i="14"/>
  <c r="D9" i="14"/>
  <c r="D8" i="14"/>
  <c r="A8" i="14"/>
  <c r="D7" i="14"/>
  <c r="A7" i="14"/>
  <c r="Z2" i="14"/>
  <c r="E11" i="13"/>
  <c r="E10" i="13"/>
  <c r="E9" i="13"/>
  <c r="E8" i="13"/>
  <c r="A8" i="13"/>
  <c r="E7" i="13"/>
  <c r="A7" i="13"/>
  <c r="A50" i="12"/>
  <c r="A16" i="12"/>
  <c r="A8" i="12"/>
  <c r="A7" i="12"/>
  <c r="D11" i="11"/>
  <c r="D10" i="11"/>
  <c r="D9" i="11"/>
  <c r="D8" i="11"/>
  <c r="A8" i="11"/>
  <c r="D7" i="11"/>
  <c r="A7" i="11"/>
  <c r="F49" i="10"/>
  <c r="A32" i="10"/>
  <c r="F50" i="10"/>
  <c r="B50" i="10"/>
  <c r="B49" i="10"/>
  <c r="F11" i="10"/>
  <c r="F10" i="10"/>
  <c r="F9" i="10"/>
  <c r="F8" i="10"/>
  <c r="A8" i="10"/>
  <c r="F7" i="10"/>
  <c r="A7" i="10"/>
  <c r="F30" i="10"/>
  <c r="A30" i="10"/>
  <c r="E11" i="7"/>
  <c r="E10" i="7"/>
  <c r="E9" i="7"/>
  <c r="E8" i="7"/>
  <c r="A8" i="7"/>
  <c r="E7" i="7"/>
  <c r="A7" i="7"/>
  <c r="E1" i="7"/>
  <c r="D11" i="6"/>
  <c r="D10" i="6"/>
  <c r="D9" i="6"/>
  <c r="D8" i="6"/>
  <c r="A8" i="6"/>
  <c r="D7" i="6"/>
  <c r="A7" i="6"/>
  <c r="E1" i="6"/>
  <c r="I25" i="5"/>
  <c r="H25" i="5"/>
  <c r="I24" i="5"/>
  <c r="H24" i="5"/>
  <c r="I23" i="5"/>
  <c r="H23" i="5"/>
  <c r="I22" i="5"/>
  <c r="H22" i="5"/>
  <c r="I21" i="5"/>
  <c r="H21" i="5"/>
  <c r="I20" i="5"/>
  <c r="H20" i="5"/>
  <c r="I19" i="5"/>
  <c r="H19" i="5"/>
  <c r="I18" i="5"/>
  <c r="I26" i="5" s="1"/>
  <c r="A18" i="5" s="1"/>
  <c r="H18" i="5"/>
  <c r="F11" i="5"/>
  <c r="F10" i="5"/>
  <c r="F9" i="5"/>
  <c r="F8" i="5"/>
  <c r="A8" i="5"/>
  <c r="F7" i="5"/>
  <c r="A7" i="5"/>
  <c r="G1" i="5"/>
  <c r="E11" i="4"/>
  <c r="E10" i="4"/>
  <c r="E9" i="4"/>
  <c r="E8" i="4"/>
  <c r="A8" i="4"/>
  <c r="E7" i="4"/>
  <c r="A7" i="4"/>
  <c r="E1" i="4"/>
  <c r="D27" i="3"/>
  <c r="D29" i="3"/>
  <c r="A8" i="3" s="1"/>
  <c r="AA25" i="3"/>
  <c r="AA24" i="3"/>
  <c r="H22" i="3"/>
  <c r="B20" i="3"/>
  <c r="B19" i="3"/>
  <c r="B18" i="3"/>
  <c r="B17" i="3"/>
  <c r="A14" i="3"/>
  <c r="Z8" i="3"/>
  <c r="A7" i="3"/>
  <c r="Z2" i="3"/>
  <c r="E20" i="3" s="1"/>
  <c r="Z1" i="3"/>
  <c r="E1" i="3"/>
  <c r="I13" i="2"/>
  <c r="B14" i="2" s="1"/>
  <c r="H26" i="5" l="1"/>
  <c r="A17" i="5" s="1"/>
  <c r="AK9" i="23"/>
  <c r="AK7" i="23"/>
  <c r="AK8" i="23" s="1"/>
  <c r="B65" i="23" s="1"/>
  <c r="B13" i="2"/>
  <c r="D66" i="21"/>
  <c r="A78" i="23"/>
  <c r="B16" i="3"/>
  <c r="B28" i="3"/>
  <c r="E17" i="3"/>
  <c r="E19" i="3"/>
  <c r="E16" i="3"/>
  <c r="E18" i="3"/>
  <c r="B27" i="3"/>
  <c r="B29" i="3"/>
</calcChain>
</file>

<file path=xl/comments1.xml><?xml version="1.0" encoding="utf-8"?>
<comments xmlns="http://schemas.openxmlformats.org/spreadsheetml/2006/main">
  <authors>
    <author>20587</author>
    <author>01290</author>
  </authors>
  <commentList>
    <comment ref="D7" authorId="0" shapeId="0">
      <text>
        <r>
          <rPr>
            <sz val="9"/>
            <color indexed="81"/>
            <rFont val="Tahoma"/>
            <family val="2"/>
          </rPr>
          <t xml:space="preserve">Pl. select domestic bidder.
</t>
        </r>
      </text>
    </comment>
    <comment ref="D30" authorId="1" shapeId="0">
      <text>
        <r>
          <rPr>
            <b/>
            <sz val="9"/>
            <color indexed="81"/>
            <rFont val="Tahoma"/>
            <family val="2"/>
          </rPr>
          <t>01290:</t>
        </r>
        <r>
          <rPr>
            <sz val="9"/>
            <color indexed="81"/>
            <rFont val="Tahoma"/>
            <family val="2"/>
          </rPr>
          <t xml:space="preserve">
</t>
        </r>
        <r>
          <rPr>
            <sz val="9"/>
            <color indexed="81"/>
            <rFont val="Tahoma"/>
            <family val="2"/>
          </rPr>
          <t>Please Insert Date in DD-MM-YYYY Format, e.g. 01-Jan-2014</t>
        </r>
      </text>
    </comment>
  </commentList>
</comments>
</file>

<file path=xl/sharedStrings.xml><?xml version="1.0" encoding="utf-8"?>
<sst xmlns="http://schemas.openxmlformats.org/spreadsheetml/2006/main" count="766" uniqueCount="487">
  <si>
    <t>General guidelines for filling up  the Attachments</t>
  </si>
  <si>
    <t>: Attachments :</t>
  </si>
  <si>
    <t>Fill up only green shaded cells in the relevent attachments.</t>
  </si>
  <si>
    <t>Attachment 2 Power of Attorney : No specific format is provided by NHPTL. Bidder may use their own format.</t>
  </si>
  <si>
    <t>Note :</t>
  </si>
  <si>
    <t>350 MT Load Capacity Trailer</t>
  </si>
  <si>
    <t>Enter following details of the bidder</t>
  </si>
  <si>
    <r>
      <t xml:space="preserve">Specify type of Bidder                    </t>
    </r>
    <r>
      <rPr>
        <i/>
        <sz val="11"/>
        <rFont val="Book Antiqua"/>
        <family val="1"/>
      </rPr>
      <t>[Select from drop down menu]</t>
    </r>
  </si>
  <si>
    <t>Sole Bidder</t>
  </si>
  <si>
    <t>[Select from drop down menu]</t>
  </si>
  <si>
    <t>Domestic Bidder</t>
  </si>
  <si>
    <t>Qualified Licensee of a Qualified Manufacturer</t>
  </si>
  <si>
    <t>Name of Bidder</t>
  </si>
  <si>
    <t>Address of Bidder</t>
  </si>
  <si>
    <t>Printed Name (Bidder)</t>
  </si>
  <si>
    <t>Designation</t>
  </si>
  <si>
    <t>E-mail ID of Bid Signatory:</t>
  </si>
  <si>
    <t>Phone No. of Bid Signatory:</t>
  </si>
  <si>
    <t>Tel. Ph. No. of Bid Signatory:</t>
  </si>
  <si>
    <t>Fax No. of Bid Signatory:</t>
  </si>
  <si>
    <t xml:space="preserve">Date     </t>
  </si>
  <si>
    <t xml:space="preserve">Place     </t>
  </si>
  <si>
    <t>(Joint Venture Agreement and Power of Attorney for Joint Venture*)</t>
  </si>
  <si>
    <t>To:</t>
  </si>
  <si>
    <t>Contract &amp; Material Department,</t>
  </si>
  <si>
    <t>Name        :</t>
  </si>
  <si>
    <t>National High Power Test Laboratory Pvt. Ltd;</t>
  </si>
  <si>
    <t>Address    :</t>
  </si>
  <si>
    <t>Bina, MP</t>
  </si>
  <si>
    <t>Name(s) and Addresse(s) of other partner(s)</t>
  </si>
  <si>
    <t>Dear Sir,</t>
  </si>
  <si>
    <t>NOT APPLICABLE</t>
  </si>
  <si>
    <t>Date      :</t>
  </si>
  <si>
    <t>Printed Name :</t>
  </si>
  <si>
    <t>Place      :</t>
  </si>
  <si>
    <t>Designation :</t>
  </si>
  <si>
    <t>(Qualifying Requirement Data)</t>
  </si>
  <si>
    <t>For our Qualifying Requirements Data, please refer Schedule-QR of this volume.</t>
  </si>
  <si>
    <t>(Form of Certificate of Origin and Eligibility)</t>
  </si>
  <si>
    <t>Equipments &amp; Materials produced in [Name of countries]</t>
  </si>
  <si>
    <t>Company incorporated &amp; registered in [Name of countries]</t>
  </si>
  <si>
    <t>[Name of Countries]</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</si>
  <si>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</si>
  <si>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</si>
  <si>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 xml:space="preserve">S.No.  </t>
  </si>
  <si>
    <t>For Equipment</t>
  </si>
  <si>
    <t>Item Description</t>
  </si>
  <si>
    <t>Unit</t>
  </si>
  <si>
    <t>Quantity</t>
  </si>
  <si>
    <t>Notwithstanding what is stated above, we further confirm that any additional special maintenance tools and tackles, required for the equipment under this package shall be furnished by us at no extra cost to the Owner.</t>
  </si>
  <si>
    <t>We are furnishing below the list of special maintenance tools &amp; tackles for Heavy Duty Industrial Trailor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</si>
  <si>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(a)</t>
  </si>
  <si>
    <t>(b)</t>
  </si>
  <si>
    <t>(c)</t>
  </si>
  <si>
    <t>(d)</t>
  </si>
  <si>
    <t>(e)</t>
  </si>
  <si>
    <t>(f)</t>
  </si>
  <si>
    <t>Sl. No.</t>
  </si>
  <si>
    <t>(Alternative, Deviations and Exceptions to the Provisions)</t>
  </si>
  <si>
    <t>The bidder shall itemize any deviation from the Specifications included in his bid. Each item shall be listed (separate sheets may be used and enclosed with this Attachment) with the following information:</t>
  </si>
  <si>
    <t>Reference clause in the Specifications</t>
  </si>
  <si>
    <t>Deviations</t>
  </si>
  <si>
    <t>Cost of Withdrawl</t>
  </si>
  <si>
    <t>Reason for Deviations Taken</t>
  </si>
  <si>
    <t xml:space="preserve">The above deviations and variations are exhaustive. </t>
  </si>
  <si>
    <t>Extra Sheet</t>
  </si>
  <si>
    <t>Deviation</t>
  </si>
  <si>
    <t>Cost of withdrawal of the deviation</t>
  </si>
  <si>
    <t>SL. NO.</t>
  </si>
  <si>
    <t>ITEM DESCRIPTION</t>
  </si>
  <si>
    <t>Qty./Unit</t>
  </si>
  <si>
    <t>Unit Ex-Works Price</t>
  </si>
  <si>
    <t>WHEEL WITH SOLID TYRE</t>
  </si>
  <si>
    <t>ANY OTHER SPARES REQUIRED IF ANYTHING FOR SUCCESSFUL OPERATION</t>
  </si>
  <si>
    <t>Attachment-9</t>
  </si>
  <si>
    <t>(Work Completion Schedule)</t>
  </si>
  <si>
    <t>Description of Work</t>
  </si>
  <si>
    <t>Period in Months from the affective date of Contract</t>
  </si>
  <si>
    <t>Detailed Engineering and drawing submission</t>
  </si>
  <si>
    <t>a) commencement</t>
  </si>
  <si>
    <t>b) completion</t>
  </si>
  <si>
    <t>Procurement of equipment/ components &amp; assembly</t>
  </si>
  <si>
    <t>Type Tests</t>
  </si>
  <si>
    <t>Manufacturing</t>
  </si>
  <si>
    <t>Production of Heavy Duty Industrial Trailor of 350 MT Load Capacity.</t>
  </si>
  <si>
    <t>Commencement</t>
  </si>
  <si>
    <t>Completion</t>
  </si>
  <si>
    <t xml:space="preserve">Shipments &amp; Delivery </t>
  </si>
  <si>
    <t>Establishment of site office</t>
  </si>
  <si>
    <t xml:space="preserve">Installation at Site </t>
  </si>
  <si>
    <t>Testing &amp; Pre-commissioning</t>
  </si>
  <si>
    <t xml:space="preserve">Trial Operation </t>
  </si>
  <si>
    <t>Bidders to enclose a detailed network covering all the activities to be undertaken for completion of the project indicating key dates for various milestones for each phase constituent-wise.</t>
  </si>
  <si>
    <t>(Guarantee Declaration)</t>
  </si>
  <si>
    <t>We conform that the Equipments offered shall have minimum performance specified in Technical Specifications. We further guarantee the Performance/Efficiency of the goods in response to the Technical Specifications.</t>
  </si>
  <si>
    <t>Date</t>
  </si>
  <si>
    <t>(Information regarding Ex-employees of NHPTL in our Organisation)</t>
  </si>
  <si>
    <t xml:space="preserve">We declare that we are aware of and have gone through the “Code of Business Conduct and Ethics for Senior Management Personnel”1 and “Code of Business Conduct and Ethics for Board Members”1 of NHPTL (hereinafter referred to as the “Code of Conduct”). We further understand that as per the “Code of Conduct”, Senior Management Personnel including Board Members, who have retired/resigned from NHPTL,  shall not accept any appointment or post, as detailed in the referred “Code of Conduct”, within 1 year from the date of cessation of service/directorship unless approved by the Competent Authority. 
Accordingly, we hereby furnish the details of ex-employees of NHPTL who had retired/ resigned at the level of General Manager and above from NHPTL and subsequently have been employed by us:
</t>
  </si>
  <si>
    <t>Name of the person with designation in NHPTL</t>
  </si>
  <si>
    <t>Date of Retirement/ resignation from NHPTL</t>
  </si>
  <si>
    <t>Date of joining and designation in our organisation*</t>
  </si>
  <si>
    <t>*In case the date of joining in the bidder’s organization of such ex-employee is within 1 year from the date of retirement/resignation from NHPTL, No Objection Certificate/ approval from the Competent Authority must be furnished along with the bid or subsequent through clarification pursuant to ITB Clause 21.</t>
  </si>
  <si>
    <t xml:space="preserve">In case of non-submission of No Objection Certificate/approval of the Competent Authority, as required, We understand that NHPTL shall deal with such cases as per its Policy and procedures in vogue, which may also result in rejection of our bid. We also confirm that NHPTL shall be the sole judge in this regard. 
We further declare that any misrepresentation or submission of false/forged documents/information in this regard shall be dealt with as per the provisions of the Integrity Pact and/or the Bidding Documents and/or NHPTL's policy and procedures.
</t>
  </si>
  <si>
    <t>Date of joining and designation in our organisation</t>
  </si>
  <si>
    <t>Integrity Pact</t>
  </si>
  <si>
    <t>Integrity Pact is annexed herewith this Volume.</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</si>
  <si>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</si>
  <si>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</si>
  <si>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</si>
  <si>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</si>
  <si>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</si>
  <si>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</si>
  <si>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</si>
  <si>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</si>
  <si>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</si>
  <si>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</si>
  <si>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(o).</t>
  </si>
  <si>
    <t>INTEGRITY PACT</t>
  </si>
  <si>
    <t>Between</t>
  </si>
  <si>
    <t>National High Power Test Laboratory Private Limited</t>
  </si>
  <si>
    <r>
      <t>"NHPTL"</t>
    </r>
    <r>
      <rPr>
        <b/>
        <sz val="12"/>
        <rFont val="Book Antiqua"/>
        <family val="1"/>
      </rPr>
      <t>,</t>
    </r>
  </si>
  <si>
    <t>and</t>
  </si>
  <si>
    <t xml:space="preserve">hereinafter referred to as </t>
  </si>
  <si>
    <t>"The Bidder/Contractor"</t>
  </si>
  <si>
    <t>Preamble</t>
  </si>
  <si>
    <t xml:space="preserve">(Signature) </t>
  </si>
  <si>
    <t xml:space="preserve">(For &amp; On behalf of NHPTL)
                                                                                             </t>
  </si>
  <si>
    <t>(For &amp; On behalf of Bidder/ Partner(s) of Joint Venture/ Contractor)</t>
  </si>
  <si>
    <t>Page 1 of 8</t>
  </si>
  <si>
    <t>Heavy duty Industrial Trailor Package and Specification Number: NHPTL/------------  &amp; " NHPTL values full compliance with all relevant laws of the land, rules, regulations, economic use of resources, and of fairness/transparency in its relations with its Bidders/ Contractors."</t>
  </si>
  <si>
    <r>
      <t>In order to achieve these goals, NHPTL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</si>
  <si>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</si>
  <si>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NHPTL</t>
  </si>
  <si>
    <t>(1)</t>
  </si>
  <si>
    <t>NHPTL  commits itself to take all measures necessary to prevent corruption and to observe the following principles :</t>
  </si>
  <si>
    <t>a)</t>
  </si>
  <si>
    <t>No employee of NHPTL, personally or through family members, will in connection with the tender, or the execution of the contract, demand, take a promise for or accept, for him/herself or third person, any material or other benefit which he/she is not legally entitled to.</t>
  </si>
  <si>
    <t>b)</t>
  </si>
  <si>
    <t>NHPTL will, during the tender process treat all Bidder(s) with equity, fairness and reason. NHPTL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</si>
  <si>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</si>
  <si>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NHPTL will exclude from evaluation of Bids its such employee(s) who has any personal interest in the Companies/Agencies participating in the Bidding/Tendering process and all known prejudiced persons.</t>
  </si>
  <si>
    <t>(2)</t>
  </si>
  <si>
    <t>If NHPTL obtains information on the conduct of any of its employee which is a criminal offence under the IPC/PC Act, or if there be a substantive suspicion in this regard, NHPTL will inform its Chief Vigilance Officer and in addition disciplinary actions can be initiated under NHPTL's Rules.</t>
  </si>
  <si>
    <t>Section II - Commitments of the Bidder/Contractor</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</si>
  <si>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its participation in the tender process and during the contract execution :</t>
    </r>
  </si>
  <si>
    <t>(For &amp; On behalf of NHPTL)</t>
  </si>
  <si>
    <t>Page 2 of 8</t>
  </si>
  <si>
    <t xml:space="preserve">a) </t>
  </si>
  <si>
    <r>
      <t>The Bidder</t>
    </r>
    <r>
      <rPr>
        <i/>
        <sz val="12"/>
        <rFont val="Book Antiqua"/>
        <family val="1"/>
      </rPr>
      <t>/</t>
    </r>
    <r>
      <rPr>
        <sz val="12"/>
        <rFont val="Book Antiqua"/>
        <family val="1"/>
      </rPr>
      <t>Contractor will not, directly or through any other person or firm, offer, promise or give to any of NHPTL's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</si>
  <si>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</si>
  <si>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t>The Bidder/Contractor shall not pass any information provided by NHPTL as part of business relationship to others and shall not commit any offence under PC/IPC Act.</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</si>
  <si>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</si>
  <si>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</si>
  <si>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</si>
  <si>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</si>
  <si>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</si>
  <si>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NHPTL.</t>
  </si>
  <si>
    <t>g)</t>
  </si>
  <si>
    <t>The Bidder/Contractor shall ensure adoption of Integrity Pact by its Sub-contractors and shall be responsible for the same.</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</si>
  <si>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</si>
  <si>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</si>
  <si>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</si>
  <si>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transgression through a violation of Section II or in any other form such as to put his reliability or credibility as Bidder into question, NHPTL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</si>
  <si>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NHPTL may, after following due procedures, ban/blacklist the Bidder/Contractor in line with NHPTL's policy for "Black-Listing of Firms/Banning of Business". The imposition and duration of the ban will be determined by the severity of the transgression. The severity will be determined by the circumstances of the case, in particular the number of transgressions, the postion of the transgressors within the company hierarchy of the Bidder/Contractor and the amount of the damage. The ban will be imposed for a maximum of 3 years. </t>
  </si>
  <si>
    <t>(3)</t>
  </si>
  <si>
    <t>If the Bidder/Contractor can prove that he has restored/recouped the damage caused by him and has installed a suitable corruption prevention system, NHPTL may revoke the ban prematurely.</t>
  </si>
  <si>
    <r>
      <t xml:space="preserve">Section IV </t>
    </r>
    <r>
      <rPr>
        <sz val="12"/>
        <rFont val="Book Antiqua"/>
        <family val="1"/>
      </rPr>
      <t xml:space="preserve">- </t>
    </r>
    <r>
      <rPr>
        <b/>
        <sz val="12"/>
        <rFont val="Book Antiqua"/>
        <family val="1"/>
      </rPr>
      <t>Liability for violation of Integrity Pact</t>
    </r>
  </si>
  <si>
    <t>If NHPTL has disqualified the Bidder from the tender process prior to the award under Section III, NHPTL is entitled for the forfeiture of the Bid Guarantee under the Bid.</t>
  </si>
  <si>
    <t>If NHPTL has terminated the contract under Section III or if NHPTL is entitled to terminate the contract under Section III, NHPTL shall be entitled to forfeit the Contract Performance Guarantee of this contract, in full or part thereof as may be decided,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</si>
  <si>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</si>
  <si>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disclose in its Bid</t>
    </r>
    <r>
      <rPr>
        <b/>
        <sz val="12"/>
        <rFont val="Book Antiqua"/>
        <family val="1"/>
      </rPr>
      <t xml:space="preserve"> </t>
    </r>
    <r>
      <rPr>
        <sz val="12"/>
        <rFont val="Book Antiqua"/>
        <family val="1"/>
      </rPr>
      <t>any</t>
    </r>
    <r>
      <rPr>
        <b/>
        <sz val="12"/>
        <rFont val="Book Antiqua"/>
        <family val="1"/>
      </rPr>
      <t xml:space="preserve"> </t>
    </r>
    <r>
      <rPr>
        <sz val="12"/>
        <rFont val="Book Antiqua"/>
        <family val="1"/>
      </rPr>
      <t>transgressions occurred in the last 10 years with any other Public Sector Undertaking or Government Department or any other Company, in any country, that may impinge on the Anti-corruption principle.</t>
    </r>
  </si>
  <si>
    <t>Page 4 of 8</t>
  </si>
  <si>
    <t>If the Bidder makes incorrect statement on this subject, it can be disqualified from the tender process or the contract, if already awarded, can be terminated for such reason and further action can be taken in line with NHPTL's policies.</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</si>
  <si>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</si>
  <si>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NHPTL will enter into agreements with identical conditions as this one with all Bidders.</t>
  </si>
  <si>
    <t>NHPTL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</si>
  <si>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</si>
  <si>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t>If NHPTL obtains knowledge of conduct of a Bidder or a Contractor or its subcontractor or of an employee or a representative or an associate of a Bidder or Contractor or his Subcontractor which constitutes corruption, or if NHPTL has substantive suspicion in this regard, NHPTL will inform the Chief Vigilance Officer (CVO).</t>
  </si>
  <si>
    <t>(*)Section VIII - Independent External Monitor/Monitors</t>
  </si>
  <si>
    <t xml:space="preserve">NHPTL has appointed a panel of Independent External Monitors (IEMs) for this Pact with the approval of Central Vigilance Commission (CVC), Government of India. The names of the IEMs have been indicated in the Bidding Documents. </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</si>
  <si>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NHPTL, giving joint findings, at the earliest.  The panel of IEMs may also submit a report directly to the CVO and the CVC, in case of suspicion of serious irregularities attracting the provisions of the PC Act.  </t>
  </si>
  <si>
    <t>Page 5 of 8</t>
  </si>
  <si>
    <t>The IEM is not subject to instructions by the representatives of the parties and performs his functions neutrally and independently. He/She reports to the Chairman-cum-Managing Director, NHPTL.</t>
  </si>
  <si>
    <t>(4)</t>
  </si>
  <si>
    <t>The Bidder(s)/Contractor(s) accepts that the IEM has the right to access without restriction to all documentation of NHPTL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</si>
  <si>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(5)</t>
  </si>
  <si>
    <t>NHPTL will provide to the IEMs information as sought by him/her which could have an impact on the contractual relations between NHPTL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NHPTL and rescue himself/herself from that case</t>
  </si>
  <si>
    <t>(6)</t>
  </si>
  <si>
    <t>As soon as the IEM notices, or believes to notice, a violation of this agreement, he/she will so inform the Chairman-cum-Managing Director, NHPTL and request the Chairman-cum-Managing Director, NHPTL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NHPTL and the Bidder/Contractor, as deemed fit, to present its case before making its recommendations to NHPTL.</t>
  </si>
  <si>
    <t>(7)</t>
  </si>
  <si>
    <t>The IEM will submit a written report to the Chief Executive Officer, NHPTL within 8 to 10 weeks from the date of reference or intimation to him by NHPTL and, should the occasion arise, submit proposals for correcting problematic situations.</t>
  </si>
  <si>
    <t>(8)</t>
  </si>
  <si>
    <t>If the IEM has reported to the Chairman-cum-Managing Director, NHPTL, a substantiated suspicion of an offence under PC/IPC Act, and the Chairman-cum-Managing Director, NHPTL has not, within the reasonable time taken visible action to proceed against such offence or reported it to the CVO, the Monitor may also transmit this information directly to the CVC, Government of India.</t>
  </si>
  <si>
    <t>Page 6 of 8</t>
  </si>
  <si>
    <t>(9)</t>
  </si>
  <si>
    <t xml:space="preserve">While representing any matter in relation to the Integrity pact inter-alia including its transgression to the panel of IEMs, NHPTL and Bidder/Contractor shall not approach the court of law and await the decision of the IEM in the matter. </t>
  </si>
  <si>
    <t>(10)</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</si>
  <si>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</si>
  <si>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</si>
  <si>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</si>
  <si>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</si>
  <si>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</si>
  <si>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</si>
  <si>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t xml:space="preserve">This agreement is subject to Indian Law. Place of performance and jurisdiction is the establishment of NHPTL. The Arbitration clause provided in the main tender document / contract shall not be applicable for any issue / dispute arising under Integrity Pact. </t>
  </si>
  <si>
    <t xml:space="preserve">Changes and supplements as well as termination notices need to be made in writing. Side agreements have not been made.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</si>
  <si>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</si>
  <si>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</si>
  <si>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t>Issues like Warranty/Guarantees etc. shall be outside the purview of IEMs.</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</si>
  <si>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</si>
  <si>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</si>
  <si>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</si>
  <si>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</si>
  <si>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</si>
  <si>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</si>
  <si>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</si>
  <si>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</si>
  <si>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</si>
  <si>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</si>
  <si>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</si>
  <si>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I</t>
  </si>
  <si>
    <t xml:space="preserve">We have read the provisions in the Bidding Documents regarding furnishing the option for advance payment. Accordingly, as per ITB Clause 9.3 as provided in Section BDS, Section III, Vol.-I of the Bidding Documents, we hereby confirm to opt the following:   </t>
  </si>
  <si>
    <t xml:space="preserve">Intial Advance Payment </t>
  </si>
  <si>
    <t>Supply Portion:</t>
  </si>
  <si>
    <t>Services Portion:</t>
  </si>
  <si>
    <t>We are furnishing the following details of Statutory Registration Numbers and details of Bank for electronic payment.</t>
  </si>
  <si>
    <t>1.           </t>
  </si>
  <si>
    <t>Name of the Supplier/ Contractor in whose favour payment is to be made</t>
  </si>
  <si>
    <t>2.           </t>
  </si>
  <si>
    <t>Address with PIN Code and State</t>
  </si>
  <si>
    <t>Registered Office:</t>
  </si>
  <si>
    <t>Branch Office:</t>
  </si>
  <si>
    <t>Correspondence Address:</t>
  </si>
  <si>
    <t>3. (a)    </t>
  </si>
  <si>
    <t>Status – Company/others</t>
  </si>
  <si>
    <t>[Declaration of Micro/ Small/ Medium Enterprise under Micro/ Small &amp; Medium Enterprises Development Act 2006, if applicable]</t>
  </si>
  <si>
    <t>3. (b)</t>
  </si>
  <si>
    <t xml:space="preserve">Are you a MSE owned by SC/ST* entrepreneurs in line with Public Procurement Policy for Micro and Small Enterprises (MSEs) order 2012 including subsequent amendment/notification/order (Indicate Yes/No)
Note: Documentary evidence is to be attached. Please refer remarks at the end of the attachment.
</t>
  </si>
  <si>
    <t>3. (c )</t>
  </si>
  <si>
    <t>If 3(b) is ‘Yes’ please mention whether you are (Proprietary MSE/ Partnership MSE/ Private Limited Company) owned by SC/ST entrepreneurs</t>
  </si>
  <si>
    <t>3. (d )</t>
  </si>
  <si>
    <t xml:space="preserve">Are you a MSE owned by women in line with Public Procurement Policy for Micro and Small Enterprises (MSEs) order 2012, Public Procurement Policy for Micro and Small Enterprises (MSEs) Amendment order 2018 including subsequent amendment/notification/order (Indicate Yes/No)
Note: Documentary evidence is to be attached. 
</t>
  </si>
  <si>
    <t>4.           </t>
  </si>
  <si>
    <t>Permanent Account (PAN) No.</t>
  </si>
  <si>
    <t>5.           </t>
  </si>
  <si>
    <t>GSTIN Numbers</t>
  </si>
  <si>
    <t>I.</t>
  </si>
  <si>
    <t xml:space="preserve">GSTIN in the Sates/UT from where the supply of goods take place </t>
  </si>
  <si>
    <t>Name of the States/UT</t>
  </si>
  <si>
    <t>GSTIN number</t>
  </si>
  <si>
    <t>(i)          </t>
  </si>
  <si>
    <t>(ii)</t>
  </si>
  <si>
    <t>(iii)</t>
  </si>
  <si>
    <t>II.</t>
  </si>
  <si>
    <t>GSTIN in the States/UT from where the supply for goods take place</t>
  </si>
  <si>
    <t>(iv)</t>
  </si>
  <si>
    <t>(v)</t>
  </si>
  <si>
    <t>(vi)</t>
  </si>
  <si>
    <t>PF Registration No. of the Company</t>
  </si>
  <si>
    <t>PF Regional Office covered (with Address)</t>
  </si>
  <si>
    <t>Name of Contact Person</t>
  </si>
  <si>
    <t>Contact Details</t>
  </si>
  <si>
    <t>Landline(s):</t>
  </si>
  <si>
    <t>Mobile(s):</t>
  </si>
  <si>
    <t>Email ID :</t>
  </si>
  <si>
    <t>Bank Details for Electronic Payment</t>
  </si>
  <si>
    <t>Name of the Bank:</t>
  </si>
  <si>
    <t>Address of Branch:</t>
  </si>
  <si>
    <t>Account No.:</t>
  </si>
  <si>
    <t>Type of Account:</t>
  </si>
  <si>
    <t>9 digit MICR code printed at bottom in middle, next to cheque no.</t>
  </si>
  <si>
    <r>
      <t>IFSC (for RTGS)/NEFT Code (</t>
    </r>
    <r>
      <rPr>
        <i/>
        <sz val="11"/>
        <rFont val="Book Antiqua"/>
        <family val="1"/>
      </rPr>
      <t>to be obtained from the Bank</t>
    </r>
    <r>
      <rPr>
        <sz val="11"/>
        <rFont val="Book Antiqua"/>
        <family val="1"/>
      </rPr>
      <t>) Sample Cancelled Cheque to be enclosed</t>
    </r>
  </si>
  <si>
    <t>We hereby declare that the above information are true and correct and we agree that the payment on account of this Contract, in the event of award, be made in the above account maintained in the above mentioned Bank.</t>
  </si>
  <si>
    <t>Remarks:</t>
  </si>
  <si>
    <t>*The definition of MSEs owned by SC/ST is as given under:</t>
  </si>
  <si>
    <t>a. In case of proprietary MSE, proprietor(s) shall be SC /ST.</t>
  </si>
  <si>
    <t>b. In case of partnership MSE, the SC/ST partners shall be holding at least 51% shares in the unit.</t>
  </si>
  <si>
    <t>c.  In case of Private Limited companies, at least 51% share shall be held by SC/ST promoters.</t>
  </si>
  <si>
    <t>Documentary evidence: Please provide scanned copy(ies) of the SC/ST certificate(s) issued by District Authority as applicable for SC/ST MSE category as per (a), (b) or (c) above.</t>
  </si>
  <si>
    <t>(Additional Information)</t>
  </si>
  <si>
    <t>In support of the additional information required as per ITB Sub-Clause 9.3 (q) of the Bidding Documents, we furnish herewith our data/details/documents etc., alongwith other information, as follows (the stipulations have been reproduced in italics for ready reference):</t>
  </si>
  <si>
    <t xml:space="preserve">The Bidder shall furnish </t>
  </si>
  <si>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</si>
  <si>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</si>
  <si>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t xml:space="preserve"> </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</si>
  <si>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</si>
  <si>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</si>
  <si>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</si>
  <si>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 xml:space="preserve">The Bidder should accordingly also provide the following information/documents </t>
  </si>
  <si>
    <t>(i)</t>
  </si>
  <si>
    <t>Details of Banker:</t>
  </si>
  <si>
    <t xml:space="preserve">Name of Banker </t>
  </si>
  <si>
    <t>Address of Banker</t>
  </si>
  <si>
    <t>Telephone No.</t>
  </si>
  <si>
    <t>Contact Name and Title</t>
  </si>
  <si>
    <t xml:space="preserve">Fax No. </t>
  </si>
  <si>
    <t xml:space="preserve">E-mail ID </t>
  </si>
  <si>
    <t>As per para 1.0, Authorization Letter(s) from the bidder (in case of JV bidder, from all the partners) addressed to the Banker(s), authorizing NHPTL to seek queries about the bidder with the Banker(s) and advising the Banker(s) to reply the same promptly, is/are enclosed as per following details:</t>
  </si>
  <si>
    <t>Letter Ref.</t>
  </si>
  <si>
    <t>Addressed to (name of the Bank)</t>
  </si>
  <si>
    <t xml:space="preserve">Litigation History </t>
  </si>
  <si>
    <t>Details of litigation history resulting from Contracts completed or under execution by the bidder over the last five years</t>
  </si>
  <si>
    <t>Year</t>
  </si>
  <si>
    <t>Name of client, cause of litigation/arbitration and matter in dispute</t>
  </si>
  <si>
    <t>Details of Contract and date</t>
  </si>
  <si>
    <t>Award for or against the bidder</t>
  </si>
  <si>
    <t>Disputed amount</t>
  </si>
  <si>
    <t>Details regarding previous transgressions of Integrity Pact</t>
  </si>
  <si>
    <t xml:space="preserve">The bidder should provide detailed information on any transgression of Integrity Pact that occurred in the last 10 years with any other Public Sector Undertaking or Government Department or any other Company, in any country.  </t>
  </si>
  <si>
    <t>Details regarding previous transgressions of Integrity Pact  that occurred in the last 10 years</t>
  </si>
  <si>
    <t>Name of client</t>
  </si>
  <si>
    <t>Details of Transgression of Integrity Pact  by the bidder</t>
  </si>
  <si>
    <t>OTHER INFORMATION</t>
  </si>
  <si>
    <t>Current Contract Commitments of works in progress</t>
  </si>
  <si>
    <t xml:space="preserve">Bidders (individual firms or each partners of JV)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</si>
  <si>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Details of Contract</t>
  </si>
  <si>
    <t>Value of outstanding work (Rs.)</t>
  </si>
  <si>
    <t>Estimated completion date</t>
  </si>
  <si>
    <t>Financial Data:</t>
  </si>
  <si>
    <t>Figures Rs in</t>
  </si>
  <si>
    <t>Details</t>
  </si>
  <si>
    <t>Actual (Previous five years)</t>
  </si>
  <si>
    <t>Projection for next five years</t>
  </si>
  <si>
    <t>2019- 2020</t>
  </si>
  <si>
    <t>2020- 2021</t>
  </si>
  <si>
    <t>2021- 2022</t>
  </si>
  <si>
    <t>2022- 2023</t>
  </si>
  <si>
    <t>2023- 2024</t>
  </si>
  <si>
    <t>2024- 2025</t>
  </si>
  <si>
    <t>2025- 2026</t>
  </si>
  <si>
    <t>2026- 2027</t>
  </si>
  <si>
    <t>2027- 2028</t>
  </si>
  <si>
    <t>2028- 2029</t>
  </si>
  <si>
    <t>Total Assets</t>
  </si>
  <si>
    <t>Current Assets</t>
  </si>
  <si>
    <t xml:space="preserve">Total Liability </t>
  </si>
  <si>
    <t xml:space="preserve">Current Liability </t>
  </si>
  <si>
    <t>Profit before taxes</t>
  </si>
  <si>
    <t>Profit after taxes</t>
  </si>
  <si>
    <t>(Declaration for tax exemptions, reductions, allowances or benefits)</t>
  </si>
  <si>
    <t>We confirm that we are solely responsible for obtaining following tax exemptions, reductions, allowances or benefits in respect of supplies under the subject package, in case of award. We further confirm that we have considered the same in our bid thereby passing on the benefit to NHPTL while quoting our prices. In case of our failure to receive such benefits, partly or fully, for any reason whatsoever, the Owner will not compensate us.</t>
  </si>
  <si>
    <t>We are furnishing the following information required by the Owner for issue of requisite certificate if and as permitted in terms of the applicable Govt. of India policies/procedures (in case of award):</t>
  </si>
  <si>
    <t>Applicable Act, Notification No. and Clause Ref. No.</t>
  </si>
  <si>
    <t>Description of item on which applicable</t>
  </si>
  <si>
    <t>Country of origin</t>
  </si>
  <si>
    <t>Remarks, if any</t>
  </si>
  <si>
    <t>(The requirements listed above are as per current Notification of Govt. of India indicated above. These may be modified, if necessary, in terms of the Notifications.)</t>
  </si>
  <si>
    <t>We hereby furnish the details of ex-employees of NHPTL who had retired/ resigned at the level of General Manager and above from NHPTL and subsequently have been employed by us:</t>
  </si>
  <si>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</si>
  <si>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</si>
  <si>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(i)  there are no discrepancies/inconsistencies and deviations/omissions/ reservations to the Bidding Documents, in the Second Envelope bid; 
(ii)  the description of items and the unit thereof in the price schedules in the Second Envelope bid are in conformity with those indicated in the price schedule of the Bidding Documents without any deviation to the specified scope of work. 
We also confirm that in case any discrepancies/ inconsistencies and  deviations/ omissions/ reservations, as referred to in para (i) and (ii) above, is observed in the Second Envelope, the same shall be deemed as withdrawn/rectified without any financial implication, whatsoever to NHPTL. However, in case of any arithmetical errors, the same shall be governed as per the provision of ITB Sub-Clause 27.2 read in conjunction with BDS.</t>
  </si>
  <si>
    <t xml:space="preserve">Bid Form 1st Envelope </t>
  </si>
  <si>
    <t>one</t>
  </si>
  <si>
    <t>st</t>
  </si>
  <si>
    <t>January</t>
  </si>
  <si>
    <t>two</t>
  </si>
  <si>
    <t>nd</t>
  </si>
  <si>
    <t>February</t>
  </si>
  <si>
    <t>BID FORM (First Envelope)</t>
  </si>
  <si>
    <t>three</t>
  </si>
  <si>
    <t>rd</t>
  </si>
  <si>
    <t>March</t>
  </si>
  <si>
    <t>four</t>
  </si>
  <si>
    <t>th</t>
  </si>
  <si>
    <t>April</t>
  </si>
  <si>
    <t>Bid Proposal Ref. No.</t>
  </si>
  <si>
    <t>five</t>
  </si>
  <si>
    <t>May</t>
  </si>
  <si>
    <t>six</t>
  </si>
  <si>
    <t>June</t>
  </si>
  <si>
    <t>seven</t>
  </si>
  <si>
    <t>July</t>
  </si>
  <si>
    <t>eight</t>
  </si>
  <si>
    <t>August</t>
  </si>
  <si>
    <t>nine</t>
  </si>
  <si>
    <t>September</t>
  </si>
  <si>
    <t>ten</t>
  </si>
  <si>
    <t>October</t>
  </si>
  <si>
    <t>eleven</t>
  </si>
  <si>
    <t>November</t>
  </si>
  <si>
    <t>twelve</t>
  </si>
  <si>
    <t>December</t>
  </si>
  <si>
    <t>thirteen</t>
  </si>
  <si>
    <t>fourteen</t>
  </si>
  <si>
    <t>Name of Contract  :</t>
  </si>
  <si>
    <t>fifteen</t>
  </si>
  <si>
    <t>Dear Ladies and/or Gentlemen,</t>
  </si>
  <si>
    <t>Enter details here.</t>
  </si>
  <si>
    <t>sixteen</t>
  </si>
  <si>
    <t>…Amendment No…</t>
  </si>
  <si>
    <t xml:space="preserve"> the receipt of which is hereby acknowledged, we the undersigned, offer to design, manufacture, test, deliver on destination site basis and supervision of installation, if any, of the Goods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</si>
  <si>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seventeen</t>
  </si>
  <si>
    <t>We meet the eligibility requirements and have no conflict of interest in accordance with ITB Clause 2.</t>
  </si>
  <si>
    <t>Attachments to the Bid Form (First Envelope)</t>
  </si>
  <si>
    <t>Bank Draft</t>
  </si>
  <si>
    <t>eighteen</t>
  </si>
  <si>
    <t>In line with the requirement of the Bidding Documents, we enclose herewith the following Attachments:</t>
  </si>
  <si>
    <t>Pay Order</t>
  </si>
  <si>
    <t>nineteen</t>
  </si>
  <si>
    <t>Bid Gurantee</t>
  </si>
  <si>
    <t>Banks certified Cheque</t>
  </si>
  <si>
    <t>twenty</t>
  </si>
  <si>
    <t>A power of attorney duly authorized by a Notary Public indicating that the person(s) signing the bid have the authority to sign the bid and thus that the bid is binding upon us during the full period of its validity in accordance with the ITB Clause 14.</t>
  </si>
  <si>
    <t>Bank Guarantee</t>
  </si>
  <si>
    <t>*Further the requisite deed of Joint Undertaking as per stipulated qualification requirement in Annexure-A (BDS) has also been furnished as per your format.</t>
  </si>
  <si>
    <t>* Delete if not applicable</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</si>
  <si>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</si>
  <si>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Manufacturer’s Authorisation Forms.</t>
  </si>
  <si>
    <t>Work Completion Schedule.</t>
  </si>
  <si>
    <t>Information regarding ex-employees of Owner in our firm.</t>
  </si>
  <si>
    <t>Integrity Pact, in a separate envelope, duly signed on each page by the person signing the bid.</t>
  </si>
  <si>
    <t>Option for Initial Advance and Information for E – payment, PF details and declaration for Micro/Small and Medium Enterprise</t>
  </si>
  <si>
    <t>Declaration for tax exemptions, reductions, allowances or benefits</t>
  </si>
  <si>
    <t>Declaration.</t>
  </si>
  <si>
    <t>Declaration of Key Managerial Person jointly with Power of Attorney holder</t>
  </si>
  <si>
    <t>Declaration by the Bidder regarding events encountered pursuant to ITB Clause 2.1.</t>
  </si>
  <si>
    <t xml:space="preserve"> Compliance to the process related to the e-RA Terms &amp; Conditions and the Business Rules governing the e-RA</t>
  </si>
  <si>
    <t>Bid Securing Declaration to be submitted by the Bidder.</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</si>
  <si>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</si>
  <si>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r>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t>
    </r>
    <r>
      <rPr>
        <u/>
        <sz val="11"/>
        <rFont val="Book Antiqua"/>
        <family val="1"/>
      </rPr>
      <t>Second Envelope</t>
    </r>
    <r>
      <rPr>
        <sz val="11"/>
        <rFont val="Book Antiqua"/>
        <family val="1"/>
      </rPr>
      <t xml:space="preserve">. </t>
    </r>
  </si>
  <si>
    <r>
      <t xml:space="preserve">We declare that as specified in Clause 11.5, Section –II:ITB, Vol.-I of the Bidding Documents, prices quoted by us in the Price Schedules in Second Envelope shall be subject to Price Adjustment during the execution of Contract in accordance with Appendix-2 (Price Adjustment) to the Contract Agreement. ----------- </t>
    </r>
    <r>
      <rPr>
        <b/>
        <sz val="16"/>
        <rFont val="Book Antiqua"/>
        <family val="1"/>
      </rPr>
      <t>NOT APPLICABLE</t>
    </r>
  </si>
  <si>
    <r>
      <t xml:space="preserve">We confirm that except as otherwise specifically provided our Bid Prices in </t>
    </r>
    <r>
      <rPr>
        <u/>
        <sz val="11"/>
        <rFont val="Book Antiqua"/>
        <family val="1"/>
      </rPr>
      <t>Second Envelope</t>
    </r>
    <r>
      <rPr>
        <sz val="11"/>
        <rFont val="Book Antiqua"/>
        <family val="1"/>
      </rPr>
      <t xml:space="preserve"> include all taxes, duties, levies and charges as may be assessed on us, our Sub-Contractor/Sub-Vendor or their employees by all municipal, state or national government authorities in connection with the Goods, in and outside of India.</t>
    </r>
  </si>
  <si>
    <t>100% of applicable Taxes and Duties i.e. GST, which are payable by the Owner under the Contract, shall be reimbursed by the Owner on production of satisfactory documentary evidence by the Supplier in accordance with the provisions of the Bidding Documents.</t>
  </si>
  <si>
    <t>We further understand that notwithstanding 4.0 above, in case of award on us, you shall also bear and pay/reimburse to us,  GST in respect of supplies by us to you, Schedule No. 1 of the Price Schedule in Second Envelope; by the Indian Laws.</t>
  </si>
  <si>
    <t>We confirm that we have also registered/we shall also get registered in the GST Network with a GSTIN, in all the states from which we shall make our supply of goods.</t>
  </si>
  <si>
    <t>Construction of the Contract</t>
  </si>
  <si>
    <t xml:space="preserve">We declare that we have studied Clause GCC 2.1 relating to mode of contracting for Domestic Bidders and we are making this proposal with a stipulation that you shall award us two separate Contracts viz ‘First Contract’ for ex-works supply of Goodsand  ‘Second Contract’ for providing all the services i.e. inland transportation for delivery at site, In-transit insurance, loading and unloading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</si>
  <si>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We undertake, if our bid is accepted, to commence the work immediately upon your Notification of Award to us, and to achieve the delivery of goods and related services within the time stated in the Bidding Documents.</t>
  </si>
  <si>
    <t>If our bid is accepted, we undertake to provide a Performance Security in the form and amounts, and within the times specified in the Bidding Documents.</t>
  </si>
  <si>
    <t xml:space="preserve">We agree to abide by this bid for a period of six (06) months from the date fixed for opening of bids as stipulated in the Bidding Documents, and it shall remain binding upon us and may be accepted by you at any time before the expiration of that period. </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</si>
  <si>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</si>
  <si>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</si>
  <si>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r>
      <t xml:space="preserve">We are a Micro and Small Enterprise (MSE) registered with a designated Authority of GoI under the Public Procurement Policy for MSEs Order, 2012, Notification dated 01/06/2020 and 26/06/2020 read in conjunction with related notifications issued from time to time for such enterprises. 
</t>
    </r>
    <r>
      <rPr>
        <sz val="11"/>
        <color rgb="FFFF0000"/>
        <rFont val="Book Antiqua"/>
        <family val="1"/>
      </rPr>
      <t>[Delete if not applicable]</t>
    </r>
  </si>
  <si>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</si>
  <si>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</si>
  <si>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</si>
  <si>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In case of bid from a Joint Venture, name &amp; designation of representative of JV partner is to be provided and Bid Form is also to be signed by him</t>
  </si>
  <si>
    <t>Please provide additional information of the Bidder</t>
  </si>
  <si>
    <t>Business Address                       :</t>
  </si>
  <si>
    <t>Country of Incorporation         :</t>
  </si>
  <si>
    <t>State/Province to be indicated :</t>
  </si>
  <si>
    <t>Name of Principal Officer         :</t>
  </si>
  <si>
    <t>Address of  Principal Officer    :</t>
  </si>
  <si>
    <t>Printed Name</t>
  </si>
  <si>
    <t xml:space="preserve">Supply of Heavy-Duty Industrial Trailer of 350 MT Load Capacity </t>
  </si>
  <si>
    <t xml:space="preserve"> NIT No.: NHPTL/C&amp;M/24-25/EL-055/OTE-002</t>
  </si>
  <si>
    <t>Attachment-5</t>
  </si>
  <si>
    <t>Attachment-8</t>
  </si>
  <si>
    <t>Attachment 10</t>
  </si>
  <si>
    <t>Attachment-11</t>
  </si>
  <si>
    <t>Attachment-12</t>
  </si>
  <si>
    <t>Attachment-13</t>
  </si>
  <si>
    <t>Attachment-18</t>
  </si>
  <si>
    <t>Attachment-19</t>
  </si>
  <si>
    <t xml:space="preserve">Attachment 1 Bid Security   
</t>
  </si>
  <si>
    <t>Attachment-2</t>
  </si>
  <si>
    <t>Attachment 6 Manufacturer’s Authorisation Form : To be furnished as per proforma provided in the bidding document, on the letter head of the each Manufactures proposed to supply main items (included in MS-Word format in Vol-III).</t>
  </si>
  <si>
    <t>Attachment 14: Declaration of Key Managerial Person jointly with Power of Attorney holder (included in MS-Word format in Vol-III)</t>
  </si>
  <si>
    <t>Attachment 16:  Declaration by the Bidder regarding events encountered pursuant to ITB Clause 2.1. (included in MS-Word format in Vol-III)</t>
  </si>
  <si>
    <t>Attachment 15: Compliance to the process related to the e-RA Terms &amp; Conditions and the Business Rules governing the e-RA (included in MS-Word format in Vol-III)</t>
  </si>
  <si>
    <t>Attachment 17: Bid Securing Declaration to be submitted by the Bidder (included in MS-Word format in Vol-III)</t>
  </si>
  <si>
    <t>Option for Initial Advance and Information for E – payment.</t>
  </si>
  <si>
    <t xml:space="preserve">Attachments 3(JV), 3(QR), 4,  4(A),  4(B),  5, 7, 8, 9,  10, 11, 12, 13,18,19 and Bid Form for 1st Envelope are included here .  
</t>
  </si>
  <si>
    <t>Attachment 11 Integrity Pack : To be submitted as per ITB Clause No. 9.3(o) and as per remarks in the Attach 11-IP.</t>
  </si>
  <si>
    <t xml:space="preserve">The documentary evidence that we are eligible to bid in  accordance with ITB Clause 2. Further, in terms of ITB Clause 9.3(c) the qualification data has been furnished as per your format enclosed with the bidding documents [Attachment – 3 (Schedule-QR)]. </t>
  </si>
  <si>
    <t>The documentary evidence establishing in accordance with ITB Clause 3, Vol.-I of the Bidding Documents that the Goods offered by us are eligible Goods and conform to the Bidding Documents has been furnished as Attachment 4.</t>
  </si>
  <si>
    <t>Details of RECOMANDED SPARES</t>
  </si>
  <si>
    <t>Gurantee Declaration</t>
  </si>
  <si>
    <t>List of Special Maintenance Tools &amp; Tackles - The prices for these tools &amp; tackles are included in our lumpsum bid price. Attachment (4A)</t>
  </si>
  <si>
    <t>List of Special Maintenance Tools &amp; Tackles - The prices for these tools &amp; tackles which are to be taken back after the completion of the work by us are not included in our lumpsum bid price. Attachment (4B)</t>
  </si>
  <si>
    <t>Additional Information</t>
  </si>
  <si>
    <t>(Details of MANDATORY &amp; RECOMANDED SPARES)</t>
  </si>
  <si>
    <t xml:space="preserve"> MANDATORY SPARES</t>
  </si>
  <si>
    <t>RECOMANDED SPARES</t>
  </si>
  <si>
    <t>List of Spares alongwith quantity shall be mentioned by the bidder</t>
  </si>
  <si>
    <t>Price shall be considered in the price bid and the same shall be considered for evaluation purpose</t>
  </si>
  <si>
    <t>Price shall be mention in the bid and shall not be considered for evaluation purpose.</t>
  </si>
  <si>
    <t>NHPTL intends to award, under laid down organizational procedures, contract(s) for Supply of Heavy-Duty Industrial Trailer of 350 MT Load Capacity.</t>
  </si>
  <si>
    <t>located at POWERGRID Complex,  765/400 kV Sub-Station, Khimlasha Road, Bina, MP-470113 hereinafter referred to as</t>
  </si>
  <si>
    <t xml:space="preserve">Attachment-7 </t>
  </si>
  <si>
    <t xml:space="preserve"> (Power of Attorney)</t>
  </si>
  <si>
    <t>To be submitted by bidder as per their own format</t>
  </si>
  <si>
    <r>
      <t>A certificate from their Banker(s) (as per prescribed formats in Form 16, Section-V: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t>
    </r>
  </si>
  <si>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t>
    </r>
  </si>
  <si>
    <t>Details of Provident Fund Code Number of the Bidder [ref. ITB9.3]</t>
  </si>
  <si>
    <t>Further, we hereby confirm that except as mentioned in the Attachment – 5 (Alternative, Deviations and Exceptions to the Provisions) hereof  forming part of our First Envelope :</t>
  </si>
  <si>
    <r>
      <t xml:space="preserve">Note:  </t>
    </r>
    <r>
      <rPr>
        <sz val="11"/>
        <rFont val="Book Antiqua"/>
        <family val="1"/>
      </rPr>
      <t xml:space="preserve">In case bidder has furnished no details on ex-employees of NHPTL or has left blank or has indicated ‘-‘ against the same, it shall be deemed that they have not employed any such person in their organization.
</t>
    </r>
  </si>
  <si>
    <t>Except for the above deviations and variations, the entire work shall be performed as per your specifications and documents.  Further, we agree that any deviations, conditionality or reservation introduced in this Attachment-5 and/or in the Bid form, Price schedules &amp; Technical Data Sheets and covering letter, or in any other part of the bid will be reviewed to conduct a determination of the substantial responsiveness of the bid.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</si>
</sst>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d/mmm/yy;@"/>
    <numFmt numFmtId="165" formatCode="[$-409]d\-mmm\-yyyy;@"/>
    <numFmt numFmtId="166" formatCode="[$-409]dd\-mmm\-yy;@"/>
    <numFmt numFmtId="167" formatCode="0.0"/>
  </numFmts>
  <fonts count="60" x14ac:knownFonts="1">
    <font>
      <sz val="11"/>
      <color theme="1"/>
      <name val="Calibri"/>
      <family val="2"/>
      <scheme val="minor"/>
    </font>
    <font>
      <sz val="10"/>
      <name val="Arial"/>
      <family val="2"/>
    </font>
    <font>
      <b/>
      <sz val="11"/>
      <name val="Book Antiqua"/>
      <family val="1"/>
    </font>
    <font>
      <b/>
      <sz val="13"/>
      <color rgb="FF0000FF"/>
      <name val="Book Antiqua"/>
      <family val="1"/>
    </font>
    <font>
      <b/>
      <u/>
      <sz val="11"/>
      <name val="Book Antiqua"/>
      <family val="1"/>
    </font>
    <font>
      <b/>
      <sz val="11"/>
      <color indexed="20"/>
      <name val="Book Antiqua"/>
      <family val="1"/>
    </font>
    <font>
      <b/>
      <sz val="11"/>
      <color rgb="FFFF0000"/>
      <name val="Book Antiqua"/>
      <family val="1"/>
    </font>
    <font>
      <b/>
      <sz val="11"/>
      <color indexed="12"/>
      <name val="Book Antiqua"/>
      <family val="1"/>
    </font>
    <font>
      <sz val="22"/>
      <color theme="1"/>
      <name val="Book Antiqua"/>
      <family val="1"/>
    </font>
    <font>
      <sz val="10"/>
      <name val="Book Antiqua"/>
      <family val="1"/>
    </font>
    <font>
      <b/>
      <sz val="12"/>
      <color indexed="12"/>
      <name val="Book Antiqua"/>
      <family val="1"/>
    </font>
    <font>
      <sz val="10"/>
      <color indexed="9"/>
      <name val="Book Antiqua"/>
      <family val="1"/>
    </font>
    <font>
      <b/>
      <sz val="12"/>
      <name val="Book Antiqua"/>
      <family val="1"/>
    </font>
    <font>
      <sz val="11"/>
      <name val="Book Antiqua"/>
      <family val="1"/>
    </font>
    <font>
      <b/>
      <sz val="11"/>
      <color indexed="9"/>
      <name val="Book Antiqua"/>
      <family val="1"/>
    </font>
    <font>
      <i/>
      <sz val="11"/>
      <name val="Book Antiqua"/>
      <family val="1"/>
    </font>
    <font>
      <sz val="12"/>
      <name val="Book Antiqua"/>
      <family val="1"/>
    </font>
    <font>
      <sz val="11"/>
      <color indexed="55"/>
      <name val="Book Antiqua"/>
      <family val="1"/>
    </font>
    <font>
      <sz val="10"/>
      <color indexed="55"/>
      <name val="Book Antiqua"/>
      <family val="1"/>
    </font>
    <font>
      <u/>
      <sz val="10"/>
      <color indexed="12"/>
      <name val="Arial"/>
      <family val="2"/>
    </font>
    <font>
      <sz val="9"/>
      <color indexed="81"/>
      <name val="Tahoma"/>
      <family val="2"/>
    </font>
    <font>
      <b/>
      <sz val="9"/>
      <color indexed="81"/>
      <name val="Tahoma"/>
      <family val="2"/>
    </font>
    <font>
      <sz val="14"/>
      <color indexed="9"/>
      <name val="Times New Roman"/>
      <family val="1"/>
    </font>
    <font>
      <b/>
      <sz val="12"/>
      <color indexed="12"/>
      <name val="Times New Roman"/>
      <family val="1"/>
    </font>
    <font>
      <b/>
      <sz val="14"/>
      <color indexed="12"/>
      <name val="Times New Roman"/>
      <family val="1"/>
    </font>
    <font>
      <sz val="14"/>
      <color indexed="9"/>
      <name val="Book Antiqua"/>
      <family val="1"/>
    </font>
    <font>
      <sz val="11"/>
      <color indexed="9"/>
      <name val="Book Antiqua"/>
      <family val="1"/>
    </font>
    <font>
      <b/>
      <sz val="14"/>
      <name val="Book Antiqua"/>
      <family val="1"/>
    </font>
    <font>
      <sz val="18"/>
      <name val="Book Antiqua"/>
      <family val="1"/>
    </font>
    <font>
      <sz val="12"/>
      <color indexed="9"/>
      <name val="Book Antiqua"/>
      <family val="1"/>
    </font>
    <font>
      <b/>
      <sz val="9"/>
      <color indexed="12"/>
      <name val="Book Antiqua"/>
      <family val="1"/>
    </font>
    <font>
      <b/>
      <sz val="10"/>
      <name val="Book Antiqua"/>
      <family val="1"/>
    </font>
    <font>
      <sz val="8"/>
      <name val="Book Antiqua"/>
      <family val="1"/>
    </font>
    <font>
      <sz val="8"/>
      <color indexed="9"/>
      <name val="Book Antiqua"/>
      <family val="1"/>
    </font>
    <font>
      <b/>
      <sz val="9"/>
      <name val="Book Antiqua"/>
      <family val="1"/>
    </font>
    <font>
      <sz val="9"/>
      <name val="Book Antiqua"/>
      <family val="1"/>
    </font>
    <font>
      <sz val="9"/>
      <name val="Cambria"/>
      <family val="1"/>
    </font>
    <font>
      <sz val="10"/>
      <name val="Cambria"/>
      <family val="1"/>
    </font>
    <font>
      <b/>
      <sz val="14"/>
      <name val="Cambria"/>
      <family val="1"/>
    </font>
    <font>
      <b/>
      <sz val="12"/>
      <name val="Cambria"/>
      <family val="1"/>
    </font>
    <font>
      <sz val="11"/>
      <name val="Cambria"/>
      <family val="1"/>
    </font>
    <font>
      <b/>
      <sz val="16"/>
      <name val="Book Antiqua"/>
      <family val="1"/>
    </font>
    <font>
      <i/>
      <sz val="10"/>
      <name val="Book Antiqua"/>
      <family val="1"/>
    </font>
    <font>
      <i/>
      <sz val="12"/>
      <name val="Book Antiqua"/>
      <family val="1"/>
    </font>
    <font>
      <sz val="9"/>
      <color indexed="9"/>
      <name val="Book Antiqua"/>
      <family val="1"/>
    </font>
    <font>
      <sz val="11"/>
      <name val="Calibri"/>
      <family val="2"/>
    </font>
    <font>
      <b/>
      <sz val="11"/>
      <color indexed="10"/>
      <name val="Book Antiqua"/>
      <family val="1"/>
    </font>
    <font>
      <sz val="11"/>
      <color rgb="FFFF0000"/>
      <name val="Book Antiqua"/>
      <family val="1"/>
    </font>
    <font>
      <sz val="12"/>
      <color rgb="FF0000FF"/>
      <name val="Book Antiqua"/>
      <family val="1"/>
    </font>
    <font>
      <b/>
      <i/>
      <sz val="12"/>
      <name val="Book Antiqua"/>
      <family val="1"/>
    </font>
    <font>
      <vertAlign val="superscript"/>
      <sz val="12"/>
      <name val="Book Antiqua"/>
      <family val="1"/>
    </font>
    <font>
      <sz val="8"/>
      <color rgb="FF000000"/>
      <name val="Tahoma"/>
      <family val="2"/>
    </font>
    <font>
      <b/>
      <sz val="10"/>
      <color indexed="12"/>
      <name val="Book Antiqua"/>
      <family val="1"/>
    </font>
    <font>
      <sz val="2"/>
      <name val="Book Antiqua"/>
      <family val="1"/>
    </font>
    <font>
      <b/>
      <sz val="9"/>
      <color rgb="FFFF0000"/>
      <name val="Book Antiqua"/>
      <family val="1"/>
    </font>
    <font>
      <u/>
      <sz val="11"/>
      <name val="Book Antiqua"/>
      <family val="1"/>
    </font>
    <font>
      <sz val="11"/>
      <color theme="0"/>
      <name val="Book Antiqua"/>
      <family val="1"/>
    </font>
    <font>
      <sz val="11"/>
      <color theme="0" tint="-4.9989318521683403E-2"/>
      <name val="Book Antiqua"/>
      <family val="1"/>
    </font>
    <font>
      <sz val="10"/>
      <color theme="0" tint="-4.9989318521683403E-2"/>
      <name val="Book Antiqua"/>
      <family val="1"/>
    </font>
    <font>
      <sz val="22"/>
      <color rgb="FF0070C0"/>
      <name val="Book Antiqua"/>
      <family val="1"/>
    </font>
  </fonts>
  <fills count="12">
    <fill>
      <patternFill patternType="none"/>
    </fill>
    <fill>
      <patternFill patternType="gray125"/>
    </fill>
    <fill>
      <patternFill patternType="solid">
        <fgColor indexed="47"/>
        <bgColor indexed="64"/>
      </patternFill>
    </fill>
    <fill>
      <patternFill patternType="solid">
        <fgColor rgb="FF6BD7FD"/>
        <bgColor indexed="64"/>
      </patternFill>
    </fill>
    <fill>
      <patternFill patternType="solid">
        <fgColor theme="9" tint="0.79998168889431442"/>
        <bgColor indexed="64"/>
      </patternFill>
    </fill>
    <fill>
      <patternFill patternType="solid">
        <fgColor indexed="12"/>
        <bgColor indexed="64"/>
      </patternFill>
    </fill>
    <fill>
      <patternFill patternType="solid">
        <fgColor indexed="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CCFFCC"/>
        <bgColor indexed="64"/>
      </patternFill>
    </fill>
    <fill>
      <patternFill patternType="solid">
        <fgColor indexed="22"/>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s>
  <cellStyleXfs count="11">
    <xf numFmtId="0" fontId="0" fillId="0" borderId="0"/>
    <xf numFmtId="0" fontId="1" fillId="0" borderId="0"/>
    <xf numFmtId="0" fontId="9" fillId="0" borderId="0"/>
    <xf numFmtId="0" fontId="9" fillId="0" borderId="0"/>
    <xf numFmtId="0" fontId="19" fillId="0" borderId="0" applyNumberFormat="0" applyFill="0" applyBorder="0" applyAlignment="0" applyProtection="0">
      <alignment vertical="top"/>
      <protection locked="0"/>
    </xf>
    <xf numFmtId="0" fontId="13" fillId="0" borderId="0"/>
    <xf numFmtId="0" fontId="13" fillId="0" borderId="0"/>
    <xf numFmtId="0" fontId="9" fillId="0" borderId="0"/>
    <xf numFmtId="0" fontId="9" fillId="0" borderId="0"/>
    <xf numFmtId="0" fontId="1" fillId="0" borderId="0"/>
    <xf numFmtId="0" fontId="9" fillId="0" borderId="0"/>
  </cellStyleXfs>
  <cellXfs count="647">
    <xf numFmtId="0" fontId="0" fillId="0" borderId="0" xfId="0"/>
    <xf numFmtId="0" fontId="7"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7" fillId="0" borderId="0" xfId="2" applyFont="1" applyAlignment="1" applyProtection="1">
      <alignment horizontal="center" vertical="center" wrapText="1"/>
      <protection hidden="1"/>
    </xf>
    <xf numFmtId="0" fontId="9" fillId="0" borderId="0" xfId="2" applyAlignment="1" applyProtection="1">
      <alignment vertical="center"/>
      <protection hidden="1"/>
    </xf>
    <xf numFmtId="0" fontId="9" fillId="0" borderId="0" xfId="2" applyProtection="1">
      <protection hidden="1"/>
    </xf>
    <xf numFmtId="0" fontId="11" fillId="0" borderId="0" xfId="2" applyFont="1" applyAlignment="1" applyProtection="1">
      <alignment vertical="center"/>
      <protection hidden="1"/>
    </xf>
    <xf numFmtId="0" fontId="2" fillId="0" borderId="0" xfId="2" applyFont="1" applyAlignment="1" applyProtection="1">
      <alignment vertical="center"/>
      <protection hidden="1"/>
    </xf>
    <xf numFmtId="0" fontId="13" fillId="0" borderId="0" xfId="2" applyFont="1" applyAlignment="1" applyProtection="1">
      <alignment vertical="center"/>
      <protection hidden="1"/>
    </xf>
    <xf numFmtId="0" fontId="11" fillId="0" borderId="0" xfId="2" applyFont="1" applyAlignment="1" applyProtection="1">
      <alignment horizontal="center"/>
      <protection hidden="1"/>
    </xf>
    <xf numFmtId="0" fontId="11" fillId="0" borderId="0" xfId="2" applyFont="1" applyProtection="1">
      <protection hidden="1"/>
    </xf>
    <xf numFmtId="0" fontId="2" fillId="0" borderId="0" xfId="2" applyFont="1" applyAlignment="1" applyProtection="1">
      <alignment horizontal="center" vertical="center"/>
      <protection hidden="1"/>
    </xf>
    <xf numFmtId="0" fontId="13" fillId="0" borderId="4" xfId="2" applyFont="1" applyBorder="1" applyAlignment="1" applyProtection="1">
      <alignment vertical="center" wrapText="1"/>
      <protection hidden="1"/>
    </xf>
    <xf numFmtId="0" fontId="13" fillId="0" borderId="3" xfId="2" applyFont="1" applyBorder="1" applyAlignment="1" applyProtection="1">
      <alignment vertical="center" wrapText="1"/>
      <protection hidden="1"/>
    </xf>
    <xf numFmtId="0" fontId="16" fillId="6" borderId="12" xfId="2" applyFont="1" applyFill="1" applyBorder="1" applyAlignment="1" applyProtection="1">
      <alignment horizontal="left" vertical="center" wrapText="1"/>
      <protection locked="0" hidden="1"/>
    </xf>
    <xf numFmtId="0" fontId="13" fillId="0" borderId="0" xfId="2" applyFont="1" applyAlignment="1" applyProtection="1">
      <alignment horizontal="center" vertical="center"/>
      <protection hidden="1"/>
    </xf>
    <xf numFmtId="0" fontId="16" fillId="0" borderId="0" xfId="2" applyFont="1" applyProtection="1">
      <protection hidden="1"/>
    </xf>
    <xf numFmtId="0" fontId="13" fillId="0" borderId="0" xfId="2" applyFont="1" applyAlignment="1" applyProtection="1">
      <alignment vertical="center" wrapText="1"/>
      <protection hidden="1"/>
    </xf>
    <xf numFmtId="0" fontId="13" fillId="6" borderId="13" xfId="2" applyFont="1" applyFill="1" applyBorder="1" applyAlignment="1" applyProtection="1">
      <alignment horizontal="left" vertical="center"/>
      <protection locked="0" hidden="1"/>
    </xf>
    <xf numFmtId="0" fontId="13" fillId="0" borderId="0" xfId="2" applyFont="1" applyProtection="1">
      <protection hidden="1"/>
    </xf>
    <xf numFmtId="0" fontId="16" fillId="0" borderId="0" xfId="3" applyFont="1"/>
    <xf numFmtId="0" fontId="2" fillId="6" borderId="14" xfId="2" applyFont="1" applyFill="1" applyBorder="1" applyAlignment="1" applyProtection="1">
      <alignment horizontal="left" vertical="center" wrapText="1"/>
      <protection locked="0" hidden="1"/>
    </xf>
    <xf numFmtId="0" fontId="13" fillId="6" borderId="14" xfId="2" applyFont="1" applyFill="1" applyBorder="1" applyAlignment="1" applyProtection="1">
      <alignment horizontal="left" vertical="center" wrapText="1"/>
      <protection locked="0" hidden="1"/>
    </xf>
    <xf numFmtId="0" fontId="13" fillId="6" borderId="12" xfId="2" applyFont="1" applyFill="1" applyBorder="1" applyAlignment="1" applyProtection="1">
      <alignment horizontal="left" vertical="center" wrapText="1"/>
      <protection locked="0" hidden="1"/>
    </xf>
    <xf numFmtId="0" fontId="12" fillId="0" borderId="0" xfId="2" applyFont="1" applyAlignment="1" applyProtection="1">
      <alignment horizontal="left"/>
      <protection hidden="1"/>
    </xf>
    <xf numFmtId="0" fontId="17" fillId="0" borderId="0" xfId="2" applyFont="1" applyProtection="1">
      <protection hidden="1"/>
    </xf>
    <xf numFmtId="164" fontId="18" fillId="0" borderId="0" xfId="2" applyNumberFormat="1" applyFont="1" applyProtection="1">
      <protection hidden="1"/>
    </xf>
    <xf numFmtId="0" fontId="13" fillId="0" borderId="1" xfId="2" applyFont="1" applyBorder="1" applyAlignment="1" applyProtection="1">
      <alignment horizontal="left" vertical="center"/>
      <protection hidden="1"/>
    </xf>
    <xf numFmtId="0" fontId="13" fillId="0" borderId="3" xfId="2" applyFont="1" applyBorder="1" applyAlignment="1" applyProtection="1">
      <alignment horizontal="left" vertical="center"/>
      <protection hidden="1"/>
    </xf>
    <xf numFmtId="0" fontId="19" fillId="6" borderId="12" xfId="4" applyNumberFormat="1" applyFill="1" applyBorder="1" applyAlignment="1" applyProtection="1">
      <alignment horizontal="left" vertical="center" wrapText="1"/>
      <protection locked="0" hidden="1"/>
    </xf>
    <xf numFmtId="0" fontId="13" fillId="0" borderId="0" xfId="2" applyFont="1" applyAlignment="1" applyProtection="1">
      <alignment horizontal="left" vertical="center"/>
      <protection hidden="1"/>
    </xf>
    <xf numFmtId="165" fontId="13" fillId="6" borderId="14" xfId="2" applyNumberFormat="1" applyFont="1" applyFill="1" applyBorder="1" applyAlignment="1" applyProtection="1">
      <alignment horizontal="left" vertical="center" wrapText="1"/>
      <protection locked="0" hidden="1"/>
    </xf>
    <xf numFmtId="15" fontId="13" fillId="0" borderId="0" xfId="2" applyNumberFormat="1" applyFont="1" applyAlignment="1" applyProtection="1">
      <alignment horizontal="left"/>
      <protection hidden="1"/>
    </xf>
    <xf numFmtId="0" fontId="2" fillId="0" borderId="11" xfId="3" applyFont="1" applyBorder="1" applyAlignment="1" applyProtection="1">
      <alignment horizontal="right" vertical="top" wrapText="1"/>
      <protection hidden="1"/>
    </xf>
    <xf numFmtId="0" fontId="2" fillId="0" borderId="0" xfId="3" applyFont="1" applyAlignment="1" applyProtection="1">
      <alignment horizontal="right"/>
      <protection hidden="1"/>
    </xf>
    <xf numFmtId="0" fontId="11" fillId="0" borderId="0" xfId="3" applyFont="1" applyAlignment="1" applyProtection="1">
      <alignment horizontal="center" vertical="center"/>
      <protection hidden="1"/>
    </xf>
    <xf numFmtId="0" fontId="9" fillId="0" borderId="0" xfId="3" applyAlignment="1" applyProtection="1">
      <alignment vertical="center"/>
      <protection hidden="1"/>
    </xf>
    <xf numFmtId="0" fontId="9" fillId="0" borderId="0" xfId="3" applyProtection="1">
      <protection hidden="1"/>
    </xf>
    <xf numFmtId="0" fontId="11" fillId="0" borderId="0" xfId="3" applyFont="1" applyProtection="1">
      <protection hidden="1"/>
    </xf>
    <xf numFmtId="0" fontId="13" fillId="0" borderId="0" xfId="3" applyFont="1" applyAlignment="1" applyProtection="1">
      <alignment vertical="center"/>
      <protection hidden="1"/>
    </xf>
    <xf numFmtId="0" fontId="7" fillId="0" borderId="0" xfId="3" applyFont="1" applyAlignment="1" applyProtection="1">
      <alignment horizontal="center" vertical="center" wrapText="1"/>
      <protection hidden="1"/>
    </xf>
    <xf numFmtId="0" fontId="22" fillId="0" borderId="0" xfId="3" applyFont="1" applyAlignment="1" applyProtection="1">
      <alignment vertical="center"/>
      <protection hidden="1"/>
    </xf>
    <xf numFmtId="0" fontId="23" fillId="0" borderId="0" xfId="3" applyFont="1" applyAlignment="1" applyProtection="1">
      <alignment vertical="center"/>
      <protection hidden="1"/>
    </xf>
    <xf numFmtId="0" fontId="24" fillId="0" borderId="0" xfId="3" applyFont="1" applyAlignment="1" applyProtection="1">
      <alignment vertical="center"/>
      <protection hidden="1"/>
    </xf>
    <xf numFmtId="0" fontId="2" fillId="0" borderId="0" xfId="3" applyFont="1" applyAlignment="1" applyProtection="1">
      <alignment horizontal="center" vertical="center"/>
      <protection hidden="1"/>
    </xf>
    <xf numFmtId="0" fontId="11" fillId="0" borderId="0" xfId="3" applyFont="1" applyAlignment="1" applyProtection="1">
      <alignment vertical="center"/>
      <protection hidden="1"/>
    </xf>
    <xf numFmtId="0" fontId="13" fillId="0" borderId="0" xfId="5" applyAlignment="1" applyProtection="1">
      <alignment vertical="center"/>
      <protection hidden="1"/>
    </xf>
    <xf numFmtId="0" fontId="13" fillId="0" borderId="0" xfId="6" applyAlignment="1" applyProtection="1">
      <alignment vertical="center"/>
      <protection hidden="1"/>
    </xf>
    <xf numFmtId="0" fontId="25" fillId="0" borderId="0" xfId="3" applyFont="1" applyAlignment="1" applyProtection="1">
      <alignment vertical="center"/>
      <protection hidden="1"/>
    </xf>
    <xf numFmtId="0" fontId="13" fillId="0" borderId="0" xfId="3" applyFont="1" applyAlignment="1" applyProtection="1">
      <alignment horizontal="justify" vertical="center"/>
      <protection hidden="1"/>
    </xf>
    <xf numFmtId="0" fontId="2" fillId="0" borderId="0" xfId="3" applyFont="1" applyAlignment="1" applyProtection="1">
      <alignment vertical="center"/>
      <protection hidden="1"/>
    </xf>
    <xf numFmtId="0" fontId="2" fillId="0" borderId="0" xfId="5" applyFont="1" applyAlignment="1" applyProtection="1">
      <alignment horizontal="left" vertical="center" indent="1"/>
      <protection hidden="1"/>
    </xf>
    <xf numFmtId="0" fontId="2" fillId="0" borderId="0" xfId="3" applyFont="1" applyAlignment="1" applyProtection="1">
      <alignment horizontal="justify" vertical="center" wrapText="1"/>
      <protection hidden="1"/>
    </xf>
    <xf numFmtId="0" fontId="13" fillId="0" borderId="0" xfId="6" applyAlignment="1" applyProtection="1">
      <alignment horizontal="left" vertical="center" indent="1"/>
      <protection hidden="1"/>
    </xf>
    <xf numFmtId="0" fontId="26" fillId="0" borderId="0" xfId="5" applyFont="1" applyAlignment="1" applyProtection="1">
      <alignment horizontal="left" vertical="center" indent="1"/>
      <protection hidden="1"/>
    </xf>
    <xf numFmtId="0" fontId="2" fillId="0" borderId="0" xfId="6" applyFont="1" applyAlignment="1" applyProtection="1">
      <alignment vertical="center"/>
      <protection hidden="1"/>
    </xf>
    <xf numFmtId="0" fontId="2" fillId="0" borderId="0" xfId="6" applyFont="1" applyAlignment="1" applyProtection="1">
      <alignment vertical="top"/>
      <protection hidden="1"/>
    </xf>
    <xf numFmtId="0" fontId="2" fillId="0" borderId="0" xfId="6" applyFont="1" applyAlignment="1" applyProtection="1">
      <alignment horizontal="left" vertical="center"/>
      <protection hidden="1"/>
    </xf>
    <xf numFmtId="0" fontId="13" fillId="0" borderId="0" xfId="6" applyAlignment="1" applyProtection="1">
      <alignment horizontal="left" vertical="center" wrapText="1"/>
      <protection hidden="1"/>
    </xf>
    <xf numFmtId="0" fontId="29" fillId="0" borderId="0" xfId="3" applyFont="1" applyAlignment="1" applyProtection="1">
      <alignment vertical="center"/>
      <protection hidden="1"/>
    </xf>
    <xf numFmtId="0" fontId="16" fillId="0" borderId="0" xfId="3" applyFont="1" applyAlignment="1" applyProtection="1">
      <alignment vertical="center"/>
      <protection hidden="1"/>
    </xf>
    <xf numFmtId="0" fontId="2" fillId="0" borderId="0" xfId="3" applyFont="1" applyAlignment="1" applyProtection="1">
      <alignment horizontal="right" vertical="center" indent="1"/>
      <protection hidden="1"/>
    </xf>
    <xf numFmtId="0" fontId="2" fillId="0" borderId="0" xfId="3" applyFont="1" applyAlignment="1" applyProtection="1">
      <alignment horizontal="left" vertical="center"/>
      <protection hidden="1"/>
    </xf>
    <xf numFmtId="166" fontId="2" fillId="0" borderId="0" xfId="3" applyNumberFormat="1" applyFont="1" applyAlignment="1" applyProtection="1">
      <alignment horizontal="left" vertical="center" indent="1"/>
      <protection hidden="1"/>
    </xf>
    <xf numFmtId="0" fontId="2" fillId="0" borderId="0" xfId="3" applyFont="1" applyAlignment="1" applyProtection="1">
      <alignment horizontal="left" vertical="center" wrapText="1" indent="1"/>
      <protection hidden="1"/>
    </xf>
    <xf numFmtId="0" fontId="2" fillId="0" borderId="0" xfId="3" applyFont="1" applyAlignment="1" applyProtection="1">
      <alignment horizontal="left" vertical="center" indent="1"/>
      <protection hidden="1"/>
    </xf>
    <xf numFmtId="0" fontId="13" fillId="0" borderId="0" xfId="3" applyFont="1" applyAlignment="1" applyProtection="1">
      <alignment horizontal="left" vertical="center"/>
      <protection hidden="1"/>
    </xf>
    <xf numFmtId="0" fontId="27" fillId="0" borderId="0" xfId="3" applyFont="1" applyAlignment="1" applyProtection="1">
      <alignment vertical="center"/>
      <protection hidden="1"/>
    </xf>
    <xf numFmtId="0" fontId="13" fillId="0" borderId="0" xfId="5" applyAlignment="1" applyProtection="1">
      <alignment horizontal="left" vertical="center" indent="1"/>
      <protection hidden="1"/>
    </xf>
    <xf numFmtId="0" fontId="2" fillId="0" borderId="0" xfId="3" applyFont="1" applyAlignment="1" applyProtection="1">
      <alignment horizontal="justify" vertical="center"/>
      <protection hidden="1"/>
    </xf>
    <xf numFmtId="0" fontId="31" fillId="0" borderId="11" xfId="3" applyFont="1" applyBorder="1" applyAlignment="1" applyProtection="1">
      <alignment horizontal="left" vertical="top" wrapText="1"/>
      <protection hidden="1"/>
    </xf>
    <xf numFmtId="0" fontId="9" fillId="0" borderId="11" xfId="3" applyBorder="1" applyAlignment="1" applyProtection="1">
      <alignment horizontal="center" vertical="center"/>
      <protection hidden="1"/>
    </xf>
    <xf numFmtId="0" fontId="31" fillId="0" borderId="11" xfId="3" applyFont="1" applyBorder="1" applyAlignment="1" applyProtection="1">
      <alignment horizontal="right" vertical="top" wrapText="1"/>
      <protection hidden="1"/>
    </xf>
    <xf numFmtId="0" fontId="32" fillId="0" borderId="0" xfId="3" applyFont="1" applyAlignment="1" applyProtection="1">
      <alignment horizontal="center" vertical="center"/>
      <protection hidden="1"/>
    </xf>
    <xf numFmtId="0" fontId="26" fillId="0" borderId="0" xfId="6" applyFont="1" applyAlignment="1" applyProtection="1">
      <alignment vertical="center"/>
      <protection hidden="1"/>
    </xf>
    <xf numFmtId="0" fontId="32" fillId="0" borderId="0" xfId="3" applyFont="1" applyAlignment="1" applyProtection="1">
      <alignment horizontal="center" vertical="center" wrapText="1"/>
      <protection hidden="1"/>
    </xf>
    <xf numFmtId="0" fontId="16" fillId="0" borderId="0" xfId="3" applyFont="1" applyAlignment="1" applyProtection="1">
      <alignment horizontal="justify" vertical="top" wrapText="1"/>
      <protection hidden="1"/>
    </xf>
    <xf numFmtId="0" fontId="32" fillId="0" borderId="12" xfId="3" applyFont="1" applyBorder="1" applyAlignment="1" applyProtection="1">
      <alignment horizontal="center" vertical="center" wrapText="1"/>
      <protection hidden="1"/>
    </xf>
    <xf numFmtId="0" fontId="32" fillId="6" borderId="12" xfId="3" applyFont="1" applyFill="1" applyBorder="1" applyAlignment="1" applyProtection="1">
      <alignment horizontal="center" vertical="center"/>
      <protection locked="0"/>
    </xf>
    <xf numFmtId="0" fontId="16" fillId="0" borderId="0" xfId="3" applyFont="1" applyProtection="1">
      <protection hidden="1"/>
    </xf>
    <xf numFmtId="0" fontId="33" fillId="0" borderId="0" xfId="3" applyFont="1" applyAlignment="1" applyProtection="1">
      <alignment horizontal="center" vertical="center"/>
      <protection hidden="1"/>
    </xf>
    <xf numFmtId="0" fontId="34" fillId="0" borderId="11" xfId="3" applyFont="1" applyBorder="1" applyAlignment="1" applyProtection="1">
      <alignment horizontal="left" vertical="top" wrapText="1"/>
      <protection hidden="1"/>
    </xf>
    <xf numFmtId="0" fontId="35" fillId="0" borderId="11" xfId="3" applyFont="1" applyBorder="1" applyAlignment="1" applyProtection="1">
      <alignment vertical="center"/>
      <protection hidden="1"/>
    </xf>
    <xf numFmtId="0" fontId="34" fillId="0" borderId="11" xfId="3" applyFont="1" applyBorder="1" applyAlignment="1" applyProtection="1">
      <alignment horizontal="right" vertical="top" wrapText="1"/>
      <protection hidden="1"/>
    </xf>
    <xf numFmtId="0" fontId="36" fillId="0" borderId="0" xfId="3" applyFont="1" applyAlignment="1" applyProtection="1">
      <alignment vertical="center"/>
      <protection hidden="1"/>
    </xf>
    <xf numFmtId="0" fontId="36" fillId="0" borderId="0" xfId="3" applyFont="1" applyProtection="1">
      <protection hidden="1"/>
    </xf>
    <xf numFmtId="0" fontId="35" fillId="0" borderId="0" xfId="3" applyFont="1" applyProtection="1">
      <protection hidden="1"/>
    </xf>
    <xf numFmtId="0" fontId="37" fillId="0" borderId="0" xfId="3" applyFont="1" applyAlignment="1" applyProtection="1">
      <alignment vertical="center"/>
      <protection hidden="1"/>
    </xf>
    <xf numFmtId="0" fontId="37" fillId="0" borderId="0" xfId="3" applyFont="1" applyProtection="1">
      <protection hidden="1"/>
    </xf>
    <xf numFmtId="0" fontId="38" fillId="0" borderId="0" xfId="3" applyFont="1" applyAlignment="1" applyProtection="1">
      <alignment vertical="center"/>
      <protection hidden="1"/>
    </xf>
    <xf numFmtId="0" fontId="39" fillId="0" borderId="0" xfId="3" applyFont="1" applyAlignment="1" applyProtection="1">
      <alignment vertical="center"/>
      <protection hidden="1"/>
    </xf>
    <xf numFmtId="0" fontId="40" fillId="0" borderId="0" xfId="5" applyFont="1" applyAlignment="1" applyProtection="1">
      <alignment vertical="center"/>
      <protection hidden="1"/>
    </xf>
    <xf numFmtId="0" fontId="40" fillId="0" borderId="0" xfId="6" applyFont="1" applyAlignment="1" applyProtection="1">
      <alignment vertical="center"/>
      <protection hidden="1"/>
    </xf>
    <xf numFmtId="0" fontId="37" fillId="0" borderId="0" xfId="3" applyFont="1" applyAlignment="1" applyProtection="1">
      <alignment horizontal="justify" vertical="center"/>
      <protection hidden="1"/>
    </xf>
    <xf numFmtId="0" fontId="40" fillId="0" borderId="0" xfId="5" applyFont="1" applyAlignment="1" applyProtection="1">
      <alignment horizontal="justify" vertical="center"/>
      <protection hidden="1"/>
    </xf>
    <xf numFmtId="0" fontId="40" fillId="0" borderId="0" xfId="6" applyFont="1" applyAlignment="1" applyProtection="1">
      <alignment horizontal="justify" vertical="center"/>
      <protection hidden="1"/>
    </xf>
    <xf numFmtId="0" fontId="37" fillId="0" borderId="0" xfId="3" applyFont="1" applyAlignment="1" applyProtection="1">
      <alignment horizontal="justify"/>
      <protection hidden="1"/>
    </xf>
    <xf numFmtId="0" fontId="9" fillId="0" borderId="0" xfId="3" applyAlignment="1" applyProtection="1">
      <alignment horizontal="justify"/>
      <protection hidden="1"/>
    </xf>
    <xf numFmtId="0" fontId="16" fillId="0" borderId="0" xfId="3" applyFont="1" applyAlignment="1" applyProtection="1">
      <alignment horizontal="justify" vertical="center"/>
      <protection hidden="1"/>
    </xf>
    <xf numFmtId="0" fontId="16" fillId="0" borderId="19" xfId="3" applyFont="1" applyBorder="1" applyAlignment="1" applyProtection="1">
      <alignment horizontal="center" vertical="center"/>
      <protection hidden="1"/>
    </xf>
    <xf numFmtId="0" fontId="16" fillId="0" borderId="20" xfId="3" applyFont="1" applyBorder="1" applyAlignment="1" applyProtection="1">
      <alignment horizontal="center" vertical="center"/>
      <protection hidden="1"/>
    </xf>
    <xf numFmtId="0" fontId="16" fillId="6" borderId="20" xfId="3" applyFont="1" applyFill="1" applyBorder="1" applyAlignment="1" applyProtection="1">
      <alignment horizontal="left" vertical="center" wrapText="1"/>
      <protection locked="0"/>
    </xf>
    <xf numFmtId="0" fontId="16" fillId="0" borderId="21" xfId="3" applyFont="1" applyBorder="1" applyAlignment="1" applyProtection="1">
      <alignment horizontal="center" vertical="center"/>
      <protection hidden="1"/>
    </xf>
    <xf numFmtId="0" fontId="16" fillId="6" borderId="21" xfId="3" applyFont="1" applyFill="1" applyBorder="1" applyAlignment="1" applyProtection="1">
      <alignment horizontal="left" vertical="center" wrapText="1"/>
      <protection locked="0"/>
    </xf>
    <xf numFmtId="0" fontId="16" fillId="0" borderId="22" xfId="3" applyFont="1" applyBorder="1" applyAlignment="1" applyProtection="1">
      <alignment horizontal="center" vertical="center"/>
      <protection hidden="1"/>
    </xf>
    <xf numFmtId="0" fontId="16" fillId="6" borderId="22" xfId="3" applyFont="1" applyFill="1" applyBorder="1" applyAlignment="1" applyProtection="1">
      <alignment horizontal="left" vertical="center" wrapText="1"/>
      <protection locked="0"/>
    </xf>
    <xf numFmtId="0" fontId="2" fillId="0" borderId="0" xfId="3" applyFont="1" applyAlignment="1" applyProtection="1">
      <alignment horizontal="left" vertical="center" wrapText="1"/>
      <protection hidden="1"/>
    </xf>
    <xf numFmtId="0" fontId="35" fillId="0" borderId="0" xfId="3" applyFont="1" applyAlignment="1" applyProtection="1">
      <alignment vertical="center"/>
      <protection hidden="1"/>
    </xf>
    <xf numFmtId="0" fontId="16" fillId="0" borderId="7" xfId="3" quotePrefix="1" applyFont="1" applyBorder="1" applyAlignment="1" applyProtection="1">
      <alignment horizontal="center" vertical="center"/>
      <protection hidden="1"/>
    </xf>
    <xf numFmtId="0" fontId="16" fillId="0" borderId="7" xfId="3" applyFont="1" applyBorder="1" applyAlignment="1" applyProtection="1">
      <alignment horizontal="center" vertical="center"/>
      <protection hidden="1"/>
    </xf>
    <xf numFmtId="0" fontId="16" fillId="0" borderId="0" xfId="3" applyFont="1" applyAlignment="1" applyProtection="1">
      <alignment horizontal="center" vertical="center"/>
      <protection hidden="1"/>
    </xf>
    <xf numFmtId="0" fontId="13" fillId="0" borderId="23" xfId="3" applyFont="1" applyBorder="1" applyAlignment="1" applyProtection="1">
      <alignment horizontal="center" vertical="center" wrapText="1"/>
      <protection hidden="1"/>
    </xf>
    <xf numFmtId="0" fontId="13" fillId="0" borderId="13" xfId="3" applyFont="1" applyBorder="1" applyAlignment="1" applyProtection="1">
      <alignment horizontal="center" vertical="center" wrapText="1"/>
      <protection hidden="1"/>
    </xf>
    <xf numFmtId="0" fontId="13" fillId="0" borderId="12" xfId="3" applyFont="1" applyBorder="1" applyAlignment="1" applyProtection="1">
      <alignment horizontal="center" vertical="center" wrapText="1"/>
      <protection hidden="1"/>
    </xf>
    <xf numFmtId="0" fontId="42" fillId="0" borderId="0" xfId="3" applyFont="1" applyAlignment="1" applyProtection="1">
      <alignment vertical="center"/>
      <protection hidden="1"/>
    </xf>
    <xf numFmtId="0" fontId="42" fillId="0" borderId="0" xfId="3" applyFont="1" applyAlignment="1" applyProtection="1">
      <alignment vertical="center"/>
      <protection locked="0"/>
    </xf>
    <xf numFmtId="0" fontId="13" fillId="0" borderId="0" xfId="3" applyFont="1" applyAlignment="1" applyProtection="1">
      <alignment horizontal="center" vertical="top" wrapText="1"/>
      <protection hidden="1"/>
    </xf>
    <xf numFmtId="0" fontId="13" fillId="0" borderId="0" xfId="3" applyFont="1" applyAlignment="1" applyProtection="1">
      <alignment vertical="top" wrapText="1"/>
      <protection hidden="1"/>
    </xf>
    <xf numFmtId="0" fontId="2" fillId="0" borderId="11" xfId="3" applyFont="1" applyBorder="1" applyAlignment="1" applyProtection="1">
      <alignment vertical="center"/>
      <protection hidden="1"/>
    </xf>
    <xf numFmtId="0" fontId="13" fillId="0" borderId="11" xfId="3" applyFont="1" applyBorder="1" applyAlignment="1" applyProtection="1">
      <alignment vertical="center"/>
      <protection hidden="1"/>
    </xf>
    <xf numFmtId="166" fontId="2" fillId="0" borderId="0" xfId="3" applyNumberFormat="1" applyFont="1" applyAlignment="1" applyProtection="1">
      <alignment horizontal="left" vertical="center" wrapText="1" indent="1"/>
      <protection hidden="1"/>
    </xf>
    <xf numFmtId="0" fontId="16" fillId="0" borderId="0" xfId="6" applyFont="1" applyAlignment="1" applyProtection="1">
      <alignment vertical="center"/>
      <protection hidden="1"/>
    </xf>
    <xf numFmtId="0" fontId="44" fillId="0" borderId="0" xfId="3" applyFont="1" applyAlignment="1" applyProtection="1">
      <alignment horizontal="center"/>
      <protection hidden="1"/>
    </xf>
    <xf numFmtId="0" fontId="11" fillId="0" borderId="0" xfId="3" applyFont="1" applyAlignment="1" applyProtection="1">
      <alignment horizontal="center"/>
      <protection hidden="1"/>
    </xf>
    <xf numFmtId="0" fontId="13" fillId="0" borderId="0" xfId="3" applyFont="1" applyAlignment="1" applyProtection="1">
      <alignment vertical="center" wrapText="1"/>
      <protection hidden="1"/>
    </xf>
    <xf numFmtId="0" fontId="13" fillId="6" borderId="12" xfId="3" applyFont="1" applyFill="1" applyBorder="1" applyAlignment="1" applyProtection="1">
      <alignment horizontal="center" vertical="center" wrapText="1"/>
      <protection locked="0"/>
    </xf>
    <xf numFmtId="0" fontId="13" fillId="6" borderId="3" xfId="3" applyFont="1" applyFill="1" applyBorder="1" applyAlignment="1" applyProtection="1">
      <alignment horizontal="center" vertical="center" wrapText="1"/>
      <protection locked="0"/>
    </xf>
    <xf numFmtId="0" fontId="42" fillId="0" borderId="0" xfId="3" applyFont="1" applyAlignment="1" applyProtection="1">
      <alignment vertical="center" wrapText="1"/>
      <protection hidden="1"/>
    </xf>
    <xf numFmtId="0" fontId="13" fillId="0" borderId="0" xfId="3" applyFont="1" applyAlignment="1" applyProtection="1">
      <alignment horizontal="left" vertical="center" indent="1"/>
      <protection hidden="1"/>
    </xf>
    <xf numFmtId="0" fontId="2" fillId="0" borderId="0" xfId="3" applyFont="1" applyAlignment="1" applyProtection="1">
      <alignment horizontal="right" vertical="center"/>
      <protection hidden="1"/>
    </xf>
    <xf numFmtId="0" fontId="31" fillId="0" borderId="0" xfId="3" applyFont="1" applyAlignment="1" applyProtection="1">
      <alignment vertical="center"/>
      <protection hidden="1"/>
    </xf>
    <xf numFmtId="0" fontId="31" fillId="0" borderId="0" xfId="3" applyFont="1" applyProtection="1">
      <protection hidden="1"/>
    </xf>
    <xf numFmtId="0" fontId="2" fillId="0" borderId="0" xfId="3" applyFont="1" applyAlignment="1" applyProtection="1">
      <alignment horizontal="center" vertical="center" wrapText="1"/>
      <protection hidden="1"/>
    </xf>
    <xf numFmtId="0" fontId="34" fillId="0" borderId="11" xfId="3" applyFont="1" applyBorder="1" applyAlignment="1" applyProtection="1">
      <alignment horizontal="center" vertical="top" wrapText="1"/>
      <protection hidden="1"/>
    </xf>
    <xf numFmtId="0" fontId="34" fillId="0" borderId="11" xfId="3" applyFont="1" applyBorder="1" applyAlignment="1">
      <alignment horizontal="right" vertical="top" wrapText="1"/>
    </xf>
    <xf numFmtId="0" fontId="13" fillId="0" borderId="0" xfId="3" applyFont="1" applyAlignment="1" applyProtection="1">
      <alignment horizontal="center" vertical="center"/>
      <protection hidden="1"/>
    </xf>
    <xf numFmtId="0" fontId="45" fillId="0" borderId="0" xfId="3" applyFont="1"/>
    <xf numFmtId="0" fontId="2" fillId="0" borderId="0" xfId="6" applyFont="1" applyAlignment="1" applyProtection="1">
      <alignment horizontal="center" vertical="center"/>
      <protection hidden="1"/>
    </xf>
    <xf numFmtId="0" fontId="13" fillId="0" borderId="0" xfId="6" applyAlignment="1" applyProtection="1">
      <alignment horizontal="center" vertical="center" wrapText="1"/>
      <protection hidden="1"/>
    </xf>
    <xf numFmtId="0" fontId="13" fillId="0" borderId="12" xfId="3" applyFont="1" applyBorder="1" applyAlignment="1" applyProtection="1">
      <alignment horizontal="center" vertical="center"/>
      <protection hidden="1"/>
    </xf>
    <xf numFmtId="0" fontId="13" fillId="0" borderId="12" xfId="6" applyBorder="1" applyAlignment="1" applyProtection="1">
      <alignment horizontal="left" vertical="center" wrapText="1"/>
      <protection hidden="1"/>
    </xf>
    <xf numFmtId="0" fontId="13" fillId="0" borderId="12" xfId="6" applyBorder="1" applyAlignment="1" applyProtection="1">
      <alignment horizontal="center" vertical="center" wrapText="1"/>
      <protection hidden="1"/>
    </xf>
    <xf numFmtId="0" fontId="2" fillId="0" borderId="12" xfId="5" applyFont="1" applyBorder="1" applyAlignment="1" applyProtection="1">
      <alignment horizontal="center" vertical="center"/>
      <protection hidden="1"/>
    </xf>
    <xf numFmtId="0" fontId="13" fillId="0" borderId="12" xfId="3" applyFont="1" applyBorder="1" applyAlignment="1" applyProtection="1">
      <alignment vertical="center"/>
      <protection hidden="1"/>
    </xf>
    <xf numFmtId="0" fontId="13" fillId="0" borderId="12" xfId="3" applyFont="1" applyBorder="1" applyAlignment="1" applyProtection="1">
      <alignment vertical="center" wrapText="1"/>
      <protection hidden="1"/>
    </xf>
    <xf numFmtId="0" fontId="2" fillId="0" borderId="12" xfId="3" applyFont="1" applyBorder="1" applyAlignment="1" applyProtection="1">
      <alignment horizontal="center" vertical="center"/>
      <protection hidden="1"/>
    </xf>
    <xf numFmtId="0" fontId="9" fillId="0" borderId="11" xfId="3" applyBorder="1" applyProtection="1">
      <protection hidden="1"/>
    </xf>
    <xf numFmtId="0" fontId="9" fillId="0" borderId="11" xfId="3" applyBorder="1" applyAlignment="1" applyProtection="1">
      <alignment vertical="center"/>
      <protection hidden="1"/>
    </xf>
    <xf numFmtId="0" fontId="31" fillId="0" borderId="11" xfId="3" applyFont="1" applyBorder="1" applyAlignment="1" applyProtection="1">
      <alignment horizontal="right" vertical="top"/>
      <protection hidden="1"/>
    </xf>
    <xf numFmtId="0" fontId="13" fillId="0" borderId="0" xfId="3" applyFont="1" applyAlignment="1" applyProtection="1">
      <alignment horizontal="left" vertical="top" wrapText="1"/>
      <protection hidden="1"/>
    </xf>
    <xf numFmtId="0" fontId="16" fillId="0" borderId="12" xfId="3" applyFont="1" applyBorder="1" applyAlignment="1" applyProtection="1">
      <alignment horizontal="center" vertical="top" wrapText="1"/>
      <protection hidden="1"/>
    </xf>
    <xf numFmtId="0" fontId="16" fillId="0" borderId="36" xfId="3" applyFont="1" applyBorder="1" applyAlignment="1" applyProtection="1">
      <alignment horizontal="left" vertical="top" wrapText="1"/>
      <protection hidden="1"/>
    </xf>
    <xf numFmtId="0" fontId="16" fillId="6" borderId="15" xfId="3" applyFont="1" applyFill="1" applyBorder="1" applyAlignment="1" applyProtection="1">
      <alignment horizontal="center" vertical="top" wrapText="1"/>
      <protection locked="0"/>
    </xf>
    <xf numFmtId="0" fontId="16" fillId="6" borderId="0" xfId="3" applyFont="1" applyFill="1" applyAlignment="1" applyProtection="1">
      <alignment horizontal="center" vertical="top" wrapText="1"/>
      <protection locked="0"/>
    </xf>
    <xf numFmtId="0" fontId="16" fillId="6" borderId="16" xfId="3" applyFont="1" applyFill="1" applyBorder="1" applyAlignment="1" applyProtection="1">
      <alignment horizontal="center" vertical="top" wrapText="1"/>
      <protection locked="0"/>
    </xf>
    <xf numFmtId="0" fontId="16" fillId="6" borderId="9" xfId="3" applyFont="1" applyFill="1" applyBorder="1" applyAlignment="1" applyProtection="1">
      <alignment vertical="top" wrapText="1"/>
      <protection locked="0"/>
    </xf>
    <xf numFmtId="0" fontId="16" fillId="6" borderId="10" xfId="3" applyFont="1" applyFill="1" applyBorder="1" applyAlignment="1" applyProtection="1">
      <alignment vertical="top" wrapText="1"/>
      <protection locked="0"/>
    </xf>
    <xf numFmtId="0" fontId="13" fillId="0" borderId="2" xfId="3" applyFont="1" applyBorder="1" applyAlignment="1" applyProtection="1">
      <alignment vertical="center"/>
      <protection hidden="1"/>
    </xf>
    <xf numFmtId="0" fontId="13" fillId="0" borderId="2" xfId="5" applyBorder="1" applyAlignment="1" applyProtection="1">
      <alignment vertical="center"/>
      <protection hidden="1"/>
    </xf>
    <xf numFmtId="0" fontId="9" fillId="0" borderId="2" xfId="3" applyBorder="1" applyProtection="1">
      <protection hidden="1"/>
    </xf>
    <xf numFmtId="0" fontId="9" fillId="0" borderId="2" xfId="3" applyBorder="1" applyAlignment="1" applyProtection="1">
      <alignment vertical="center"/>
      <protection hidden="1"/>
    </xf>
    <xf numFmtId="0" fontId="46" fillId="0" borderId="0" xfId="3" applyFont="1" applyAlignment="1" applyProtection="1">
      <alignment horizontal="left" vertical="center"/>
      <protection hidden="1"/>
    </xf>
    <xf numFmtId="0" fontId="46" fillId="0" borderId="0" xfId="3" applyFont="1" applyAlignment="1" applyProtection="1">
      <alignment horizontal="center" vertical="center"/>
      <protection hidden="1"/>
    </xf>
    <xf numFmtId="0" fontId="2" fillId="0" borderId="0" xfId="3" applyFont="1" applyAlignment="1" applyProtection="1">
      <alignment horizontal="right" vertical="center" wrapText="1"/>
      <protection hidden="1"/>
    </xf>
    <xf numFmtId="0" fontId="2" fillId="0" borderId="0" xfId="3" applyFont="1" applyAlignment="1" applyProtection="1">
      <alignment horizontal="left" vertical="top"/>
      <protection hidden="1"/>
    </xf>
    <xf numFmtId="0" fontId="16" fillId="0" borderId="0" xfId="3" applyFont="1" applyAlignment="1" applyProtection="1">
      <alignment horizontal="left" vertical="top" wrapText="1"/>
      <protection hidden="1"/>
    </xf>
    <xf numFmtId="0" fontId="9" fillId="0" borderId="11" xfId="3" applyBorder="1" applyAlignment="1">
      <alignment vertical="center"/>
    </xf>
    <xf numFmtId="0" fontId="31" fillId="0" borderId="11" xfId="3" applyFont="1" applyBorder="1" applyAlignment="1">
      <alignment horizontal="right" vertical="top" wrapText="1"/>
    </xf>
    <xf numFmtId="0" fontId="9" fillId="0" borderId="0" xfId="3" applyAlignment="1">
      <alignment vertical="center"/>
    </xf>
    <xf numFmtId="0" fontId="9" fillId="0" borderId="0" xfId="3"/>
    <xf numFmtId="0" fontId="23" fillId="0" borderId="0" xfId="3" applyFont="1" applyAlignment="1">
      <alignment vertical="center"/>
    </xf>
    <xf numFmtId="0" fontId="24" fillId="0" borderId="0" xfId="3" applyFont="1" applyAlignment="1">
      <alignment vertical="center"/>
    </xf>
    <xf numFmtId="0" fontId="13" fillId="0" borderId="0" xfId="3" applyFont="1" applyAlignment="1">
      <alignment vertical="center"/>
    </xf>
    <xf numFmtId="0" fontId="13" fillId="0" borderId="0" xfId="5" applyAlignment="1">
      <alignment vertical="center"/>
    </xf>
    <xf numFmtId="0" fontId="13" fillId="0" borderId="0" xfId="3" applyFont="1" applyAlignment="1">
      <alignment horizontal="justify" vertical="center"/>
    </xf>
    <xf numFmtId="0" fontId="2" fillId="0" borderId="0" xfId="3" applyFont="1" applyAlignment="1">
      <alignment vertical="center"/>
    </xf>
    <xf numFmtId="0" fontId="16" fillId="0" borderId="0" xfId="3" applyFont="1" applyAlignment="1">
      <alignment vertical="center"/>
    </xf>
    <xf numFmtId="0" fontId="12" fillId="0" borderId="0" xfId="3" applyFont="1"/>
    <xf numFmtId="0" fontId="2" fillId="0" borderId="0" xfId="3" applyFont="1" applyAlignment="1">
      <alignment horizontal="justify" vertical="center"/>
    </xf>
    <xf numFmtId="0" fontId="2" fillId="0" borderId="0" xfId="3" applyFont="1" applyAlignment="1">
      <alignment horizontal="left" vertical="center"/>
    </xf>
    <xf numFmtId="166" fontId="2" fillId="0" borderId="0" xfId="3" applyNumberFormat="1" applyFont="1" applyAlignment="1">
      <alignment horizontal="left" vertical="center" indent="1"/>
    </xf>
    <xf numFmtId="0" fontId="13" fillId="0" borderId="0" xfId="3" applyFont="1" applyAlignment="1">
      <alignment horizontal="left" vertical="center" indent="1"/>
    </xf>
    <xf numFmtId="0" fontId="2" fillId="0" borderId="0" xfId="3" applyFont="1" applyAlignment="1">
      <alignment horizontal="right" vertical="center" indent="1"/>
    </xf>
    <xf numFmtId="0" fontId="2" fillId="0" borderId="0" xfId="3" applyFont="1" applyAlignment="1">
      <alignment horizontal="left" vertical="center" wrapText="1" indent="1"/>
    </xf>
    <xf numFmtId="0" fontId="13" fillId="0" borderId="0" xfId="3" applyFont="1" applyAlignment="1">
      <alignment horizontal="left" vertical="center"/>
    </xf>
    <xf numFmtId="0" fontId="13" fillId="0" borderId="0" xfId="3" applyFont="1" applyAlignment="1" applyProtection="1">
      <alignment horizontal="justify" vertical="center" wrapText="1"/>
      <protection hidden="1"/>
    </xf>
    <xf numFmtId="0" fontId="13" fillId="0" borderId="12" xfId="3" applyFont="1" applyBorder="1" applyAlignment="1" applyProtection="1">
      <alignment horizontal="center" vertical="top" wrapText="1"/>
      <protection hidden="1"/>
    </xf>
    <xf numFmtId="0" fontId="13" fillId="6" borderId="12" xfId="3" applyFont="1" applyFill="1" applyBorder="1" applyAlignment="1" applyProtection="1">
      <alignment horizontal="left" vertical="top" wrapText="1"/>
      <protection locked="0"/>
    </xf>
    <xf numFmtId="0" fontId="13" fillId="0" borderId="0" xfId="3" applyFont="1" applyAlignment="1" applyProtection="1">
      <alignment horizontal="left" vertical="center" wrapText="1"/>
      <protection hidden="1"/>
    </xf>
    <xf numFmtId="0" fontId="2" fillId="0" borderId="11" xfId="3" applyFont="1" applyBorder="1" applyAlignment="1" applyProtection="1">
      <alignment horizontal="right"/>
      <protection hidden="1"/>
    </xf>
    <xf numFmtId="0" fontId="13" fillId="6" borderId="12" xfId="3" applyFont="1" applyFill="1" applyBorder="1" applyAlignment="1" applyProtection="1">
      <alignment horizontal="left" vertical="top" wrapText="1"/>
      <protection locked="0" hidden="1"/>
    </xf>
    <xf numFmtId="0" fontId="13" fillId="0" borderId="0" xfId="3" applyFont="1" applyAlignment="1" applyProtection="1">
      <alignment vertical="top"/>
      <protection hidden="1"/>
    </xf>
    <xf numFmtId="0" fontId="9" fillId="0" borderId="0" xfId="8" applyAlignment="1" applyProtection="1">
      <alignment vertical="center"/>
      <protection hidden="1"/>
    </xf>
    <xf numFmtId="0" fontId="9" fillId="0" borderId="0" xfId="8" applyProtection="1">
      <protection hidden="1"/>
    </xf>
    <xf numFmtId="0" fontId="2" fillId="0" borderId="0" xfId="8" applyFont="1" applyAlignment="1" applyProtection="1">
      <alignment horizontal="center" vertical="center"/>
      <protection hidden="1"/>
    </xf>
    <xf numFmtId="0" fontId="13" fillId="0" borderId="0" xfId="8" applyFont="1" applyAlignment="1" applyProtection="1">
      <alignment vertical="center"/>
      <protection hidden="1"/>
    </xf>
    <xf numFmtId="0" fontId="13" fillId="0" borderId="0" xfId="8" applyFont="1" applyAlignment="1" applyProtection="1">
      <alignment horizontal="justify" vertical="center"/>
      <protection hidden="1"/>
    </xf>
    <xf numFmtId="0" fontId="2" fillId="0" borderId="0" xfId="8" applyFont="1" applyAlignment="1" applyProtection="1">
      <alignment horizontal="left" vertical="center"/>
      <protection hidden="1"/>
    </xf>
    <xf numFmtId="0" fontId="2" fillId="0" borderId="0" xfId="8" applyFont="1" applyAlignment="1" applyProtection="1">
      <alignment vertical="center"/>
      <protection hidden="1"/>
    </xf>
    <xf numFmtId="0" fontId="2" fillId="0" borderId="0" xfId="8" applyFont="1" applyAlignment="1" applyProtection="1">
      <alignment horizontal="right" vertical="center" indent="1"/>
      <protection hidden="1"/>
    </xf>
    <xf numFmtId="0" fontId="16" fillId="0" borderId="37" xfId="3" quotePrefix="1" applyFont="1" applyBorder="1" applyAlignment="1" applyProtection="1">
      <alignment horizontal="center" vertical="top"/>
      <protection hidden="1"/>
    </xf>
    <xf numFmtId="0" fontId="16" fillId="0" borderId="30" xfId="3" quotePrefix="1" applyFont="1" applyBorder="1" applyAlignment="1" applyProtection="1">
      <alignment horizontal="center" vertical="top"/>
      <protection hidden="1"/>
    </xf>
    <xf numFmtId="0" fontId="9" fillId="0" borderId="0" xfId="3" applyAlignment="1" applyProtection="1">
      <alignment vertical="top"/>
      <protection hidden="1"/>
    </xf>
    <xf numFmtId="0" fontId="27" fillId="0" borderId="0" xfId="3" applyFont="1" applyAlignment="1" applyProtection="1">
      <alignment horizontal="center" vertical="top"/>
      <protection hidden="1"/>
    </xf>
    <xf numFmtId="0" fontId="16" fillId="0" borderId="0" xfId="3" applyFont="1" applyAlignment="1" applyProtection="1">
      <alignment vertical="top"/>
      <protection hidden="1"/>
    </xf>
    <xf numFmtId="0" fontId="16" fillId="0" borderId="0" xfId="3" applyFont="1" applyAlignment="1" applyProtection="1">
      <alignment horizontal="right" vertical="top"/>
      <protection hidden="1"/>
    </xf>
    <xf numFmtId="0" fontId="16" fillId="0" borderId="0" xfId="3" applyFont="1" applyAlignment="1" applyProtection="1">
      <alignment horizontal="justify" vertical="top"/>
      <protection hidden="1"/>
    </xf>
    <xf numFmtId="0" fontId="43" fillId="0" borderId="0" xfId="3" applyFont="1" applyProtection="1">
      <protection hidden="1"/>
    </xf>
    <xf numFmtId="0" fontId="16" fillId="0" borderId="0" xfId="3" applyFont="1" applyAlignment="1" applyProtection="1">
      <alignment horizontal="justify"/>
      <protection hidden="1"/>
    </xf>
    <xf numFmtId="0" fontId="12" fillId="0" borderId="0" xfId="3" applyFont="1" applyAlignment="1" applyProtection="1">
      <alignment horizontal="justify"/>
      <protection hidden="1"/>
    </xf>
    <xf numFmtId="0" fontId="16" fillId="0" borderId="0" xfId="3" quotePrefix="1" applyFont="1" applyAlignment="1" applyProtection="1">
      <alignment vertical="top"/>
      <protection hidden="1"/>
    </xf>
    <xf numFmtId="0" fontId="16" fillId="0" borderId="0" xfId="3" applyFont="1" applyAlignment="1" applyProtection="1">
      <alignment horizontal="left"/>
      <protection hidden="1"/>
    </xf>
    <xf numFmtId="0" fontId="16" fillId="0" borderId="0" xfId="3" applyFont="1" applyAlignment="1" applyProtection="1">
      <alignment vertical="top" wrapText="1"/>
      <protection hidden="1"/>
    </xf>
    <xf numFmtId="0" fontId="12" fillId="0" borderId="0" xfId="3" applyFont="1" applyAlignment="1" applyProtection="1">
      <alignment horizontal="justify" vertical="top" wrapText="1"/>
      <protection hidden="1"/>
    </xf>
    <xf numFmtId="0" fontId="12" fillId="0" borderId="0" xfId="3" applyFont="1" applyAlignment="1" applyProtection="1">
      <alignment vertical="top" wrapText="1"/>
      <protection hidden="1"/>
    </xf>
    <xf numFmtId="15" fontId="16" fillId="0" borderId="0" xfId="3" applyNumberFormat="1" applyFont="1" applyAlignment="1" applyProtection="1">
      <alignment vertical="top"/>
      <protection hidden="1"/>
    </xf>
    <xf numFmtId="0" fontId="16" fillId="0" borderId="11" xfId="3" applyFont="1" applyBorder="1" applyProtection="1">
      <protection hidden="1"/>
    </xf>
    <xf numFmtId="0" fontId="13" fillId="0" borderId="0" xfId="6" applyAlignment="1" applyProtection="1">
      <alignment horizontal="left" vertical="center"/>
      <protection hidden="1"/>
    </xf>
    <xf numFmtId="0" fontId="12" fillId="0" borderId="0" xfId="3" applyFont="1" applyAlignment="1" applyProtection="1">
      <alignment horizontal="center" vertical="top"/>
      <protection hidden="1"/>
    </xf>
    <xf numFmtId="0" fontId="4" fillId="0" borderId="0" xfId="3" applyFont="1" applyAlignment="1" applyProtection="1">
      <alignment horizontal="left" vertical="top" wrapText="1"/>
      <protection hidden="1"/>
    </xf>
    <xf numFmtId="0" fontId="13" fillId="0" borderId="1" xfId="3" applyFont="1" applyBorder="1" applyAlignment="1" applyProtection="1">
      <alignment vertical="top" wrapText="1"/>
      <protection hidden="1"/>
    </xf>
    <xf numFmtId="0" fontId="13" fillId="0" borderId="2" xfId="3" applyFont="1" applyBorder="1" applyAlignment="1" applyProtection="1">
      <alignment vertical="top" wrapText="1"/>
      <protection hidden="1"/>
    </xf>
    <xf numFmtId="0" fontId="13" fillId="0" borderId="3" xfId="3" applyFont="1" applyBorder="1" applyAlignment="1" applyProtection="1">
      <alignment vertical="top" wrapText="1"/>
      <protection hidden="1"/>
    </xf>
    <xf numFmtId="0" fontId="13" fillId="6" borderId="12" xfId="3" applyFont="1" applyFill="1" applyBorder="1" applyAlignment="1" applyProtection="1">
      <alignment horizontal="left" vertical="center"/>
      <protection locked="0"/>
    </xf>
    <xf numFmtId="0" fontId="13" fillId="0" borderId="16" xfId="3" applyFont="1" applyBorder="1" applyAlignment="1" applyProtection="1">
      <alignment vertical="center"/>
      <protection hidden="1"/>
    </xf>
    <xf numFmtId="0" fontId="43" fillId="0" borderId="0" xfId="3" applyFont="1" applyAlignment="1">
      <alignment horizontal="left"/>
    </xf>
    <xf numFmtId="0" fontId="12" fillId="0" borderId="12" xfId="3" applyFont="1" applyBorder="1" applyAlignment="1" applyProtection="1">
      <alignment horizontal="center" vertical="top"/>
      <protection hidden="1"/>
    </xf>
    <xf numFmtId="0" fontId="13" fillId="0" borderId="12" xfId="3" applyFont="1" applyBorder="1" applyAlignment="1" applyProtection="1">
      <alignment horizontal="left" vertical="top" wrapText="1" indent="2"/>
      <protection hidden="1"/>
    </xf>
    <xf numFmtId="0" fontId="13" fillId="0" borderId="23" xfId="3" applyFont="1" applyBorder="1" applyAlignment="1" applyProtection="1">
      <alignment horizontal="left" vertical="center" wrapText="1" indent="2"/>
      <protection hidden="1"/>
    </xf>
    <xf numFmtId="0" fontId="13" fillId="0" borderId="29" xfId="3" applyFont="1" applyBorder="1" applyAlignment="1" applyProtection="1">
      <alignment vertical="center" wrapText="1"/>
      <protection hidden="1"/>
    </xf>
    <xf numFmtId="0" fontId="13" fillId="0" borderId="36" xfId="3" applyFont="1" applyBorder="1" applyAlignment="1" applyProtection="1">
      <alignment horizontal="left" vertical="center" wrapText="1" indent="2"/>
      <protection hidden="1"/>
    </xf>
    <xf numFmtId="0" fontId="13" fillId="6" borderId="24" xfId="3" applyFont="1" applyFill="1" applyBorder="1" applyAlignment="1" applyProtection="1">
      <alignment horizontal="left" vertical="center" wrapText="1"/>
      <protection locked="0"/>
    </xf>
    <xf numFmtId="0" fontId="13" fillId="6" borderId="26" xfId="3" applyFont="1" applyFill="1" applyBorder="1" applyAlignment="1" applyProtection="1">
      <alignment horizontal="left" vertical="center" wrapText="1"/>
      <protection locked="0"/>
    </xf>
    <xf numFmtId="0" fontId="13" fillId="0" borderId="13" xfId="3" applyFont="1" applyBorder="1" applyAlignment="1" applyProtection="1">
      <alignment horizontal="left" vertical="center" wrapText="1" indent="2"/>
      <protection hidden="1"/>
    </xf>
    <xf numFmtId="0" fontId="13" fillId="6" borderId="25" xfId="3" applyFont="1" applyFill="1" applyBorder="1" applyAlignment="1" applyProtection="1">
      <alignment horizontal="left" vertical="center" wrapText="1"/>
      <protection locked="0"/>
    </xf>
    <xf numFmtId="0" fontId="13" fillId="6" borderId="13" xfId="3" applyFont="1" applyFill="1" applyBorder="1" applyAlignment="1" applyProtection="1">
      <alignment horizontal="left" vertical="top" wrapText="1"/>
      <protection locked="0"/>
    </xf>
    <xf numFmtId="0" fontId="2" fillId="6" borderId="13" xfId="3" applyFont="1" applyFill="1" applyBorder="1" applyAlignment="1" applyProtection="1">
      <alignment horizontal="center" vertical="center" wrapText="1"/>
      <protection locked="0"/>
    </xf>
    <xf numFmtId="0" fontId="2" fillId="6" borderId="13" xfId="3" applyFont="1" applyFill="1" applyBorder="1" applyAlignment="1" applyProtection="1">
      <alignment horizontal="left" vertical="top" wrapText="1"/>
      <protection locked="0"/>
    </xf>
    <xf numFmtId="0" fontId="2" fillId="0" borderId="12" xfId="3" applyFont="1" applyBorder="1" applyAlignment="1" applyProtection="1">
      <alignment horizontal="left" vertical="center" wrapText="1" indent="2"/>
      <protection hidden="1"/>
    </xf>
    <xf numFmtId="0" fontId="2" fillId="0" borderId="36" xfId="3" applyFont="1" applyBorder="1" applyAlignment="1" applyProtection="1">
      <alignment horizontal="left" vertical="center" wrapText="1" indent="2"/>
      <protection hidden="1"/>
    </xf>
    <xf numFmtId="0" fontId="13" fillId="6" borderId="12" xfId="3" applyFont="1" applyFill="1" applyBorder="1" applyAlignment="1" applyProtection="1">
      <alignment horizontal="left" vertical="center" wrapText="1"/>
      <protection locked="0"/>
    </xf>
    <xf numFmtId="0" fontId="12" fillId="0" borderId="12" xfId="8" applyFont="1" applyBorder="1" applyAlignment="1" applyProtection="1">
      <alignment horizontal="left" vertical="center" wrapText="1"/>
      <protection hidden="1"/>
    </xf>
    <xf numFmtId="0" fontId="12" fillId="0" borderId="12" xfId="8" applyFont="1" applyBorder="1" applyAlignment="1" applyProtection="1">
      <alignment horizontal="left" vertical="center" wrapText="1" indent="2"/>
      <protection hidden="1"/>
    </xf>
    <xf numFmtId="0" fontId="16" fillId="6" borderId="12" xfId="8" applyFont="1" applyFill="1" applyBorder="1" applyAlignment="1" applyProtection="1">
      <alignment horizontal="left" vertical="center" wrapText="1"/>
      <protection locked="0" hidden="1"/>
    </xf>
    <xf numFmtId="0" fontId="13" fillId="0" borderId="12" xfId="3" applyFont="1" applyBorder="1" applyAlignment="1" applyProtection="1">
      <alignment horizontal="left" vertical="center" wrapText="1"/>
      <protection hidden="1"/>
    </xf>
    <xf numFmtId="0" fontId="13" fillId="0" borderId="36" xfId="3" applyFont="1" applyBorder="1" applyAlignment="1" applyProtection="1">
      <alignment horizontal="center" vertical="center" wrapText="1"/>
      <protection hidden="1"/>
    </xf>
    <xf numFmtId="0" fontId="13" fillId="6" borderId="39" xfId="3" applyFont="1" applyFill="1" applyBorder="1" applyAlignment="1" applyProtection="1">
      <alignment horizontal="left" vertical="center" wrapText="1"/>
      <protection locked="0"/>
    </xf>
    <xf numFmtId="0" fontId="13" fillId="0" borderId="14" xfId="3" applyFont="1" applyBorder="1" applyAlignment="1" applyProtection="1">
      <alignment horizontal="left" vertical="center" wrapText="1"/>
      <protection hidden="1"/>
    </xf>
    <xf numFmtId="0" fontId="9" fillId="0" borderId="0" xfId="3" applyProtection="1">
      <protection locked="0"/>
    </xf>
    <xf numFmtId="0" fontId="2" fillId="0" borderId="0" xfId="3" applyFont="1" applyAlignment="1" applyProtection="1">
      <alignment horizontal="right" vertical="top"/>
      <protection hidden="1"/>
    </xf>
    <xf numFmtId="167" fontId="13" fillId="0" borderId="0" xfId="3" applyNumberFormat="1" applyFont="1" applyAlignment="1" applyProtection="1">
      <alignment horizontal="center"/>
      <protection hidden="1"/>
    </xf>
    <xf numFmtId="0" fontId="13" fillId="0" borderId="0" xfId="3" applyFont="1" applyAlignment="1" applyProtection="1">
      <alignment horizontal="left"/>
      <protection hidden="1"/>
    </xf>
    <xf numFmtId="0" fontId="13" fillId="0" borderId="0" xfId="3" applyFont="1" applyAlignment="1" applyProtection="1">
      <alignment horizontal="center" vertical="top"/>
      <protection hidden="1"/>
    </xf>
    <xf numFmtId="0" fontId="13" fillId="0" borderId="12" xfId="3" applyFont="1" applyBorder="1" applyAlignment="1" applyProtection="1">
      <alignment horizontal="justify" vertical="center" wrapText="1"/>
      <protection hidden="1"/>
    </xf>
    <xf numFmtId="0" fontId="13" fillId="0" borderId="0" xfId="3" quotePrefix="1" applyFont="1" applyAlignment="1" applyProtection="1">
      <alignment horizontal="right" vertical="center"/>
      <protection hidden="1"/>
    </xf>
    <xf numFmtId="0" fontId="15" fillId="0" borderId="0" xfId="3" applyFont="1" applyAlignment="1" applyProtection="1">
      <alignment horizontal="justify" vertical="center"/>
      <protection hidden="1"/>
    </xf>
    <xf numFmtId="0" fontId="13" fillId="0" borderId="15" xfId="3" applyFont="1" applyBorder="1" applyAlignment="1" applyProtection="1">
      <alignment horizontal="left" vertical="center" wrapText="1"/>
      <protection hidden="1"/>
    </xf>
    <xf numFmtId="0" fontId="9" fillId="0" borderId="16" xfId="3" applyBorder="1" applyAlignment="1" applyProtection="1">
      <alignment horizontal="left"/>
      <protection hidden="1"/>
    </xf>
    <xf numFmtId="0" fontId="13" fillId="0" borderId="17" xfId="3" applyFont="1" applyBorder="1" applyAlignment="1" applyProtection="1">
      <alignment horizontal="left" vertical="center" wrapText="1"/>
      <protection hidden="1"/>
    </xf>
    <xf numFmtId="0" fontId="9" fillId="0" borderId="18" xfId="3" applyBorder="1" applyAlignment="1" applyProtection="1">
      <alignment horizontal="left"/>
      <protection hidden="1"/>
    </xf>
    <xf numFmtId="0" fontId="13" fillId="0" borderId="0" xfId="3" quotePrefix="1" applyFont="1" applyAlignment="1" applyProtection="1">
      <alignment horizontal="right" vertical="top"/>
      <protection hidden="1"/>
    </xf>
    <xf numFmtId="0" fontId="13" fillId="6" borderId="12" xfId="3" applyFont="1" applyFill="1" applyBorder="1" applyAlignment="1" applyProtection="1">
      <alignment horizontal="center" vertical="top" wrapText="1"/>
      <protection locked="0"/>
    </xf>
    <xf numFmtId="0" fontId="2" fillId="0" borderId="0" xfId="3" applyFont="1" applyAlignment="1" applyProtection="1">
      <alignment horizontal="left"/>
      <protection hidden="1"/>
    </xf>
    <xf numFmtId="0" fontId="2" fillId="0" borderId="12" xfId="3" applyFont="1" applyBorder="1" applyAlignment="1" applyProtection="1">
      <alignment horizontal="center" vertical="top" wrapText="1"/>
      <protection hidden="1"/>
    </xf>
    <xf numFmtId="167" fontId="13" fillId="0" borderId="0" xfId="3" applyNumberFormat="1" applyFont="1" applyAlignment="1" applyProtection="1">
      <alignment horizontal="center" vertical="center"/>
      <protection hidden="1"/>
    </xf>
    <xf numFmtId="0" fontId="13" fillId="11" borderId="0" xfId="3" applyFont="1" applyFill="1" applyAlignment="1" applyProtection="1">
      <alignment horizontal="center" vertical="top" wrapText="1"/>
      <protection locked="0"/>
    </xf>
    <xf numFmtId="0" fontId="13" fillId="11" borderId="0" xfId="3" applyFont="1" applyFill="1" applyAlignment="1" applyProtection="1">
      <alignment horizontal="left" vertical="top" wrapText="1"/>
      <protection locked="0"/>
    </xf>
    <xf numFmtId="0" fontId="13" fillId="11" borderId="0" xfId="3" applyFont="1" applyFill="1" applyAlignment="1" applyProtection="1">
      <alignment horizontal="right" vertical="top" wrapText="1"/>
      <protection locked="0"/>
    </xf>
    <xf numFmtId="0" fontId="13" fillId="0" borderId="0" xfId="3" applyFont="1" applyAlignment="1" applyProtection="1">
      <alignment horizontal="center"/>
      <protection hidden="1"/>
    </xf>
    <xf numFmtId="0" fontId="9" fillId="0" borderId="0" xfId="3" applyAlignment="1" applyProtection="1">
      <alignment horizontal="right" vertical="center"/>
      <protection hidden="1"/>
    </xf>
    <xf numFmtId="0" fontId="9" fillId="6" borderId="0" xfId="3" applyFill="1" applyAlignment="1" applyProtection="1">
      <alignment vertical="center"/>
      <protection locked="0"/>
    </xf>
    <xf numFmtId="0" fontId="9" fillId="0" borderId="0" xfId="3" applyAlignment="1" applyProtection="1">
      <alignment horizontal="left" vertical="center"/>
      <protection hidden="1"/>
    </xf>
    <xf numFmtId="0" fontId="9" fillId="6" borderId="12" xfId="3" applyFill="1" applyBorder="1" applyAlignment="1" applyProtection="1">
      <alignment horizontal="right" vertical="center" wrapText="1"/>
      <protection locked="0"/>
    </xf>
    <xf numFmtId="0" fontId="13" fillId="0" borderId="0" xfId="3" applyFont="1" applyAlignment="1" applyProtection="1">
      <alignment horizontal="justify"/>
      <protection hidden="1"/>
    </xf>
    <xf numFmtId="167" fontId="2" fillId="0" borderId="12" xfId="3" applyNumberFormat="1" applyFont="1" applyBorder="1" applyAlignment="1" applyProtection="1">
      <alignment horizontal="center" vertical="center"/>
      <protection hidden="1"/>
    </xf>
    <xf numFmtId="166" fontId="2" fillId="0" borderId="0" xfId="3" applyNumberFormat="1" applyFont="1" applyAlignment="1" applyProtection="1">
      <alignment horizontal="left" vertical="center"/>
      <protection hidden="1"/>
    </xf>
    <xf numFmtId="0" fontId="2" fillId="0" borderId="0" xfId="3" applyFont="1" applyAlignment="1" applyProtection="1">
      <alignment vertical="center" wrapText="1"/>
      <protection hidden="1"/>
    </xf>
    <xf numFmtId="0" fontId="11" fillId="0" borderId="0" xfId="8" applyFont="1" applyAlignment="1" applyProtection="1">
      <alignment horizontal="center"/>
      <protection hidden="1"/>
    </xf>
    <xf numFmtId="0" fontId="24" fillId="0" borderId="0" xfId="8" applyFont="1" applyAlignment="1" applyProtection="1">
      <alignment vertical="center"/>
      <protection hidden="1"/>
    </xf>
    <xf numFmtId="0" fontId="23" fillId="0" borderId="0" xfId="8" applyFont="1" applyAlignment="1" applyProtection="1">
      <alignment vertical="center"/>
      <protection hidden="1"/>
    </xf>
    <xf numFmtId="0" fontId="27" fillId="0" borderId="0" xfId="8" applyFont="1" applyAlignment="1" applyProtection="1">
      <alignment vertical="center"/>
      <protection hidden="1"/>
    </xf>
    <xf numFmtId="0" fontId="9" fillId="0" borderId="0" xfId="8" applyAlignment="1" applyProtection="1">
      <alignment horizontal="center" vertical="center"/>
      <protection hidden="1"/>
    </xf>
    <xf numFmtId="0" fontId="16" fillId="0" borderId="0" xfId="8" applyFont="1" applyAlignment="1" applyProtection="1">
      <alignment vertical="center"/>
      <protection hidden="1"/>
    </xf>
    <xf numFmtId="0" fontId="13" fillId="0" borderId="12" xfId="8" applyFont="1" applyBorder="1" applyAlignment="1" applyProtection="1">
      <alignment horizontal="center" vertical="center" wrapText="1"/>
      <protection hidden="1"/>
    </xf>
    <xf numFmtId="0" fontId="13" fillId="0" borderId="12" xfId="8" applyFont="1" applyBorder="1" applyAlignment="1" applyProtection="1">
      <alignment vertical="center" wrapText="1"/>
      <protection hidden="1"/>
    </xf>
    <xf numFmtId="0" fontId="13" fillId="9" borderId="12" xfId="8" applyFont="1" applyFill="1" applyBorder="1" applyAlignment="1" applyProtection="1">
      <alignment horizontal="center" vertical="top" wrapText="1"/>
      <protection locked="0"/>
    </xf>
    <xf numFmtId="0" fontId="13" fillId="6" borderId="12" xfId="8" applyFont="1" applyFill="1" applyBorder="1" applyAlignment="1" applyProtection="1">
      <alignment vertical="top" wrapText="1"/>
      <protection locked="0"/>
    </xf>
    <xf numFmtId="0" fontId="13" fillId="6" borderId="12" xfId="8" applyFont="1" applyFill="1" applyBorder="1" applyAlignment="1" applyProtection="1">
      <alignment horizontal="left" vertical="top" wrapText="1"/>
      <protection locked="0"/>
    </xf>
    <xf numFmtId="0" fontId="13" fillId="0" borderId="0" xfId="8" applyFont="1" applyAlignment="1">
      <alignment horizontal="center" vertical="top" wrapText="1"/>
    </xf>
    <xf numFmtId="0" fontId="13" fillId="0" borderId="0" xfId="8" applyFont="1" applyAlignment="1">
      <alignment vertical="top" wrapText="1"/>
    </xf>
    <xf numFmtId="0" fontId="13" fillId="0" borderId="0" xfId="8" applyFont="1" applyAlignment="1">
      <alignment horizontal="left" vertical="top" wrapText="1"/>
    </xf>
    <xf numFmtId="0" fontId="13" fillId="0" borderId="0" xfId="8" applyFont="1" applyAlignment="1" applyProtection="1">
      <alignment horizontal="center" vertical="top" wrapText="1"/>
      <protection locked="0"/>
    </xf>
    <xf numFmtId="0" fontId="13" fillId="0" borderId="0" xfId="8" applyFont="1" applyAlignment="1" applyProtection="1">
      <alignment vertical="top" wrapText="1"/>
      <protection locked="0"/>
    </xf>
    <xf numFmtId="0" fontId="13" fillId="0" borderId="0" xfId="8" applyFont="1" applyAlignment="1" applyProtection="1">
      <alignment horizontal="left" vertical="top" wrapText="1"/>
      <protection locked="0"/>
    </xf>
    <xf numFmtId="166" fontId="2" fillId="0" borderId="0" xfId="8" applyNumberFormat="1" applyFont="1" applyAlignment="1" applyProtection="1">
      <alignment horizontal="left" vertical="center" indent="1"/>
      <protection hidden="1"/>
    </xf>
    <xf numFmtId="0" fontId="2" fillId="0" borderId="0" xfId="8" applyFont="1" applyAlignment="1" applyProtection="1">
      <alignment horizontal="left" vertical="center" wrapText="1" indent="1"/>
      <protection hidden="1"/>
    </xf>
    <xf numFmtId="0" fontId="13" fillId="0" borderId="0" xfId="8" applyFont="1" applyAlignment="1" applyProtection="1">
      <alignment horizontal="left" vertical="center" indent="1"/>
      <protection hidden="1"/>
    </xf>
    <xf numFmtId="0" fontId="2" fillId="0" borderId="11" xfId="8" applyFont="1" applyBorder="1" applyAlignment="1" applyProtection="1">
      <alignment vertical="center"/>
      <protection hidden="1"/>
    </xf>
    <xf numFmtId="0" fontId="13" fillId="0" borderId="11" xfId="8" applyFont="1" applyBorder="1" applyAlignment="1" applyProtection="1">
      <alignment vertical="center"/>
      <protection hidden="1"/>
    </xf>
    <xf numFmtId="0" fontId="2" fillId="0" borderId="11" xfId="8" applyFont="1" applyBorder="1" applyAlignment="1" applyProtection="1">
      <alignment horizontal="right"/>
      <protection hidden="1"/>
    </xf>
    <xf numFmtId="0" fontId="13" fillId="0" borderId="12" xfId="8" applyFont="1" applyBorder="1" applyAlignment="1" applyProtection="1">
      <alignment horizontal="center" vertical="top" wrapText="1"/>
      <protection hidden="1"/>
    </xf>
    <xf numFmtId="0" fontId="13" fillId="6" borderId="12" xfId="8" applyFont="1" applyFill="1" applyBorder="1" applyAlignment="1" applyProtection="1">
      <alignment horizontal="left" vertical="top" wrapText="1"/>
      <protection hidden="1"/>
    </xf>
    <xf numFmtId="0" fontId="2" fillId="0" borderId="0" xfId="8" applyFont="1" applyAlignment="1" applyProtection="1">
      <alignment horizontal="center" vertical="center" wrapText="1"/>
      <protection hidden="1"/>
    </xf>
    <xf numFmtId="0" fontId="13" fillId="0" borderId="0" xfId="8" applyFont="1" applyAlignment="1" applyProtection="1">
      <alignment vertical="top"/>
      <protection hidden="1"/>
    </xf>
    <xf numFmtId="0" fontId="2" fillId="0" borderId="11" xfId="3" applyFont="1" applyBorder="1" applyAlignment="1" applyProtection="1">
      <alignment horizontal="right" vertical="top"/>
      <protection hidden="1"/>
    </xf>
    <xf numFmtId="0" fontId="32" fillId="0" borderId="0" xfId="3" applyFont="1" applyAlignment="1" applyProtection="1">
      <alignment vertical="center"/>
      <protection hidden="1"/>
    </xf>
    <xf numFmtId="0" fontId="32" fillId="0" borderId="0" xfId="3" applyFont="1" applyProtection="1">
      <protection hidden="1"/>
    </xf>
    <xf numFmtId="0" fontId="9" fillId="0" borderId="0" xfId="3" applyAlignment="1" applyProtection="1">
      <alignment horizontal="center"/>
      <protection hidden="1"/>
    </xf>
    <xf numFmtId="0" fontId="9" fillId="0" borderId="0" xfId="3" applyAlignment="1" applyProtection="1">
      <alignment horizontal="center" vertical="center"/>
      <protection hidden="1"/>
    </xf>
    <xf numFmtId="0" fontId="9" fillId="0" borderId="0" xfId="10" applyAlignment="1" applyProtection="1">
      <alignment horizontal="center" vertical="center"/>
      <protection hidden="1"/>
    </xf>
    <xf numFmtId="0" fontId="9" fillId="0" borderId="0" xfId="10" applyProtection="1">
      <protection hidden="1"/>
    </xf>
    <xf numFmtId="0" fontId="32" fillId="0" borderId="0" xfId="5" applyFont="1" applyAlignment="1" applyProtection="1">
      <alignment vertical="center"/>
      <protection hidden="1"/>
    </xf>
    <xf numFmtId="0" fontId="32" fillId="0" borderId="0" xfId="6" applyFont="1" applyAlignment="1" applyProtection="1">
      <alignment vertical="center"/>
      <protection hidden="1"/>
    </xf>
    <xf numFmtId="166" fontId="13" fillId="0" borderId="0" xfId="3" applyNumberFormat="1" applyFont="1" applyAlignment="1" applyProtection="1">
      <alignment horizontal="left" vertical="center"/>
      <protection hidden="1"/>
    </xf>
    <xf numFmtId="0" fontId="9" fillId="0" borderId="0" xfId="10" applyAlignment="1" applyProtection="1">
      <alignment horizontal="center"/>
      <protection hidden="1"/>
    </xf>
    <xf numFmtId="0" fontId="13" fillId="0" borderId="0" xfId="5" applyAlignment="1" applyProtection="1">
      <alignment horizontal="left" vertical="center"/>
      <protection hidden="1"/>
    </xf>
    <xf numFmtId="0" fontId="2" fillId="0" borderId="0" xfId="5" applyFont="1" applyAlignment="1" applyProtection="1">
      <alignment horizontal="left" vertical="center"/>
      <protection hidden="1"/>
    </xf>
    <xf numFmtId="167" fontId="13" fillId="0" borderId="0" xfId="3" applyNumberFormat="1" applyFont="1" applyAlignment="1" applyProtection="1">
      <alignment horizontal="center" vertical="top"/>
      <protection hidden="1"/>
    </xf>
    <xf numFmtId="167" fontId="13" fillId="0" borderId="0" xfId="3" applyNumberFormat="1" applyFont="1" applyAlignment="1" applyProtection="1">
      <alignment horizontal="justify" vertical="top" wrapText="1"/>
      <protection hidden="1"/>
    </xf>
    <xf numFmtId="0" fontId="9" fillId="6" borderId="12" xfId="3" applyFill="1" applyBorder="1" applyAlignment="1" applyProtection="1">
      <alignment horizontal="center" vertical="center" wrapText="1"/>
      <protection locked="0"/>
    </xf>
    <xf numFmtId="14" fontId="9" fillId="6" borderId="12" xfId="3" applyNumberFormat="1" applyFill="1" applyBorder="1" applyAlignment="1" applyProtection="1">
      <alignment horizontal="center" vertical="center" wrapText="1"/>
      <protection locked="0"/>
    </xf>
    <xf numFmtId="14" fontId="32" fillId="0" borderId="0" xfId="3" applyNumberFormat="1" applyFont="1" applyAlignment="1" applyProtection="1">
      <alignment vertical="center" wrapText="1"/>
      <protection hidden="1"/>
    </xf>
    <xf numFmtId="0" fontId="13" fillId="0" borderId="0" xfId="3" applyFont="1" applyAlignment="1" applyProtection="1">
      <alignment horizontal="center" vertical="center" wrapText="1"/>
      <protection hidden="1"/>
    </xf>
    <xf numFmtId="0" fontId="32" fillId="0" borderId="0" xfId="3" applyFont="1" applyAlignment="1" applyProtection="1">
      <alignment vertical="center" wrapText="1"/>
      <protection hidden="1"/>
    </xf>
    <xf numFmtId="0" fontId="53" fillId="0" borderId="0" xfId="3" applyFont="1" applyAlignment="1" applyProtection="1">
      <alignment horizontal="center" vertical="center"/>
      <protection hidden="1"/>
    </xf>
    <xf numFmtId="0" fontId="9" fillId="6" borderId="0" xfId="3" applyFill="1" applyAlignment="1" applyProtection="1">
      <alignment horizontal="center" vertical="center" wrapText="1"/>
      <protection locked="0"/>
    </xf>
    <xf numFmtId="14" fontId="9" fillId="6" borderId="0" xfId="3" applyNumberFormat="1" applyFill="1" applyAlignment="1" applyProtection="1">
      <alignment horizontal="center" vertical="center" wrapText="1"/>
      <protection locked="0"/>
    </xf>
    <xf numFmtId="167" fontId="13" fillId="0" borderId="0" xfId="3" applyNumberFormat="1" applyFont="1" applyAlignment="1" applyProtection="1">
      <alignment horizontal="left" vertical="top"/>
      <protection hidden="1"/>
    </xf>
    <xf numFmtId="0" fontId="9" fillId="0" borderId="0" xfId="10" applyAlignment="1" applyProtection="1">
      <alignment vertical="center"/>
      <protection hidden="1"/>
    </xf>
    <xf numFmtId="0" fontId="9" fillId="6" borderId="0" xfId="3" applyFill="1" applyAlignment="1" applyProtection="1">
      <alignment horizontal="center" vertical="center"/>
      <protection locked="0"/>
    </xf>
    <xf numFmtId="0" fontId="13" fillId="0" borderId="0" xfId="3" applyFont="1" applyAlignment="1" applyProtection="1">
      <alignment horizontal="justify" vertical="top"/>
      <protection hidden="1"/>
    </xf>
    <xf numFmtId="0" fontId="13" fillId="0" borderId="0" xfId="3" applyFont="1" applyAlignment="1" applyProtection="1">
      <alignment horizontal="right" vertical="top"/>
      <protection hidden="1"/>
    </xf>
    <xf numFmtId="167" fontId="13" fillId="0" borderId="0" xfId="3" applyNumberFormat="1" applyFont="1" applyAlignment="1" applyProtection="1">
      <alignment horizontal="left" vertical="center" indent="3"/>
      <protection hidden="1"/>
    </xf>
    <xf numFmtId="0" fontId="13" fillId="0" borderId="0" xfId="3" applyFont="1" applyAlignment="1" applyProtection="1">
      <alignment horizontal="right" vertical="center"/>
      <protection hidden="1"/>
    </xf>
    <xf numFmtId="0" fontId="13" fillId="0" borderId="0" xfId="3" applyFont="1" applyAlignment="1" applyProtection="1">
      <alignment horizontal="left" vertical="center" indent="3"/>
      <protection hidden="1"/>
    </xf>
    <xf numFmtId="0" fontId="2" fillId="0" borderId="0" xfId="3" applyFont="1" applyAlignment="1" applyProtection="1">
      <alignment horizontal="left" vertical="center" indent="2"/>
      <protection hidden="1"/>
    </xf>
    <xf numFmtId="0" fontId="13" fillId="0" borderId="0" xfId="3" applyFont="1" applyAlignment="1" applyProtection="1">
      <alignment horizontal="left" vertical="center" wrapText="1" indent="2"/>
      <protection hidden="1"/>
    </xf>
    <xf numFmtId="0" fontId="13" fillId="0" borderId="0" xfId="3" applyFont="1" applyAlignment="1" applyProtection="1">
      <alignment vertical="center" wrapText="1"/>
      <protection locked="0" hidden="1"/>
    </xf>
    <xf numFmtId="0" fontId="13" fillId="6" borderId="0" xfId="3" applyFont="1" applyFill="1" applyAlignment="1" applyProtection="1">
      <alignment vertical="center" wrapText="1"/>
      <protection locked="0"/>
    </xf>
    <xf numFmtId="0" fontId="56" fillId="0" borderId="0" xfId="3" applyFont="1" applyAlignment="1" applyProtection="1">
      <alignment vertical="center"/>
      <protection hidden="1"/>
    </xf>
    <xf numFmtId="0" fontId="13" fillId="0" borderId="0" xfId="3" applyFont="1" applyAlignment="1" applyProtection="1">
      <alignment horizontal="left" vertical="center" indent="2"/>
      <protection hidden="1"/>
    </xf>
    <xf numFmtId="0" fontId="13" fillId="0" borderId="9" xfId="3" applyFont="1" applyBorder="1" applyAlignment="1" applyProtection="1">
      <alignment horizontal="left" vertical="center"/>
      <protection hidden="1"/>
    </xf>
    <xf numFmtId="0" fontId="57" fillId="0" borderId="0" xfId="3" applyFont="1" applyAlignment="1" applyProtection="1">
      <alignment vertical="center" wrapText="1"/>
      <protection hidden="1"/>
    </xf>
    <xf numFmtId="0" fontId="58" fillId="0" borderId="0" xfId="3" applyFont="1" applyAlignment="1" applyProtection="1">
      <alignment vertical="center" wrapText="1"/>
      <protection hidden="1"/>
    </xf>
    <xf numFmtId="0" fontId="13" fillId="0" borderId="0" xfId="6" applyAlignment="1" applyProtection="1">
      <alignment horizontal="left" vertical="center" indent="1"/>
      <protection locked="0"/>
    </xf>
    <xf numFmtId="0" fontId="2" fillId="0" borderId="0" xfId="3" applyFont="1" applyAlignment="1" applyProtection="1">
      <alignment horizontal="center" vertical="center"/>
      <protection locked="0"/>
    </xf>
    <xf numFmtId="0" fontId="2" fillId="0" borderId="0" xfId="8" applyFont="1" applyAlignment="1" applyProtection="1">
      <alignment horizontal="center" vertical="center"/>
      <protection locked="0"/>
    </xf>
    <xf numFmtId="167" fontId="13" fillId="0" borderId="0" xfId="3" applyNumberFormat="1" applyFont="1" applyAlignment="1" applyProtection="1">
      <alignment horizontal="center" vertical="top"/>
      <protection locked="0"/>
    </xf>
    <xf numFmtId="0" fontId="2" fillId="0" borderId="0" xfId="3" applyFont="1" applyAlignment="1" applyProtection="1">
      <alignment horizontal="center" vertical="center"/>
      <protection hidden="1"/>
    </xf>
    <xf numFmtId="0" fontId="13" fillId="0" borderId="12" xfId="3" applyFont="1" applyBorder="1" applyAlignment="1" applyProtection="1">
      <alignment horizontal="center" vertical="center" wrapText="1"/>
      <protection hidden="1"/>
    </xf>
    <xf numFmtId="0" fontId="2" fillId="0" borderId="0" xfId="3" applyFont="1" applyAlignment="1" applyProtection="1">
      <alignment horizontal="center" vertical="center" wrapText="1"/>
      <protection hidden="1"/>
    </xf>
    <xf numFmtId="0" fontId="13" fillId="0" borderId="0" xfId="6" applyAlignment="1" applyProtection="1">
      <alignment horizontal="left" vertical="center" wrapText="1"/>
      <protection hidden="1"/>
    </xf>
    <xf numFmtId="0" fontId="13" fillId="0" borderId="0" xfId="3" applyFont="1" applyAlignment="1" applyProtection="1">
      <alignment horizontal="justify" vertical="center"/>
      <protection hidden="1"/>
    </xf>
    <xf numFmtId="0" fontId="2" fillId="0" borderId="0" xfId="6" applyFont="1" applyAlignment="1" applyProtection="1">
      <alignment horizontal="left" vertical="center"/>
      <protection hidden="1"/>
    </xf>
    <xf numFmtId="0" fontId="13" fillId="6" borderId="12" xfId="3" applyFont="1" applyFill="1" applyBorder="1" applyAlignment="1" applyProtection="1">
      <alignment horizontal="left" vertical="top" wrapText="1"/>
      <protection locked="0" hidden="1"/>
    </xf>
    <xf numFmtId="0" fontId="7" fillId="0" borderId="0" xfId="3" applyFont="1" applyAlignment="1" applyProtection="1">
      <alignment horizontal="center" vertical="center" wrapText="1"/>
      <protection hidden="1"/>
    </xf>
    <xf numFmtId="0" fontId="13" fillId="0" borderId="0" xfId="3" applyFont="1" applyAlignment="1" applyProtection="1">
      <alignment horizontal="left" vertical="center"/>
      <protection hidden="1"/>
    </xf>
    <xf numFmtId="0" fontId="2" fillId="0" borderId="0" xfId="3" applyFont="1" applyAlignment="1" applyProtection="1">
      <alignment horizontal="left" vertical="center"/>
      <protection hidden="1"/>
    </xf>
    <xf numFmtId="0" fontId="13" fillId="0" borderId="12" xfId="3" applyFont="1" applyBorder="1" applyAlignment="1" applyProtection="1">
      <alignment horizontal="center" vertical="top" wrapText="1"/>
      <protection hidden="1"/>
    </xf>
    <xf numFmtId="0" fontId="13" fillId="0" borderId="12" xfId="3" applyFont="1" applyBorder="1" applyAlignment="1" applyProtection="1">
      <alignment horizontal="center" vertical="center"/>
      <protection hidden="1"/>
    </xf>
    <xf numFmtId="0" fontId="13" fillId="0" borderId="0" xfId="2" applyFont="1" applyAlignment="1" applyProtection="1">
      <alignment horizontal="left" vertical="top" wrapText="1"/>
      <protection hidden="1"/>
    </xf>
    <xf numFmtId="0" fontId="13" fillId="0" borderId="0" xfId="6" applyFont="1" applyAlignment="1" applyProtection="1">
      <alignment horizontal="left" vertical="center" indent="1"/>
      <protection hidden="1"/>
    </xf>
    <xf numFmtId="0" fontId="2" fillId="0" borderId="11" xfId="3" applyFont="1" applyBorder="1" applyAlignment="1" applyProtection="1">
      <alignment horizontal="right" vertical="top" wrapText="1"/>
    </xf>
    <xf numFmtId="0" fontId="13" fillId="0" borderId="0" xfId="3" applyFont="1" applyAlignment="1" applyProtection="1">
      <alignment vertical="center"/>
    </xf>
    <xf numFmtId="0" fontId="0" fillId="0" borderId="0" xfId="0" applyProtection="1"/>
    <xf numFmtId="0" fontId="5" fillId="0" borderId="37" xfId="1" applyFont="1" applyBorder="1" applyAlignment="1" applyProtection="1">
      <alignment horizontal="center" vertical="center"/>
    </xf>
    <xf numFmtId="0" fontId="5" fillId="0" borderId="37" xfId="1" applyFont="1" applyBorder="1" applyAlignment="1" applyProtection="1">
      <alignment horizontal="center" vertical="top"/>
    </xf>
    <xf numFmtId="0" fontId="5" fillId="0" borderId="38" xfId="1" applyFont="1" applyBorder="1" applyAlignment="1" applyProtection="1">
      <alignment horizontal="center" vertical="top"/>
    </xf>
    <xf numFmtId="0" fontId="5" fillId="0" borderId="15" xfId="1" applyFont="1" applyBorder="1" applyAlignment="1" applyProtection="1">
      <alignment horizontal="center" vertical="top"/>
    </xf>
    <xf numFmtId="0" fontId="5" fillId="0" borderId="17" xfId="1" applyFont="1" applyBorder="1" applyAlignment="1" applyProtection="1">
      <alignment horizontal="center" vertical="top"/>
    </xf>
    <xf numFmtId="0" fontId="5" fillId="0" borderId="11" xfId="1" applyFont="1" applyBorder="1" applyAlignment="1" applyProtection="1">
      <alignment horizontal="justify" vertical="center"/>
    </xf>
    <xf numFmtId="0" fontId="5" fillId="0" borderId="18" xfId="1" applyFont="1" applyBorder="1" applyAlignment="1" applyProtection="1">
      <alignment horizontal="justify" vertical="center"/>
    </xf>
    <xf numFmtId="0" fontId="6" fillId="4" borderId="1" xfId="1" applyFont="1" applyFill="1" applyBorder="1" applyAlignment="1" applyProtection="1">
      <alignment horizontal="center" vertical="top"/>
    </xf>
    <xf numFmtId="0" fontId="2" fillId="6" borderId="14" xfId="2" applyFont="1" applyFill="1" applyBorder="1" applyAlignment="1" applyProtection="1">
      <alignment horizontal="left" vertical="center" wrapText="1"/>
      <protection hidden="1"/>
    </xf>
    <xf numFmtId="0" fontId="13" fillId="6" borderId="14" xfId="2" applyFont="1" applyFill="1" applyBorder="1" applyAlignment="1" applyProtection="1">
      <alignment horizontal="left" vertical="center" wrapText="1"/>
      <protection hidden="1"/>
    </xf>
    <xf numFmtId="0" fontId="13" fillId="6" borderId="12" xfId="2" applyFont="1" applyFill="1" applyBorder="1" applyAlignment="1" applyProtection="1">
      <alignment horizontal="left" vertical="center" wrapText="1"/>
      <protection hidden="1"/>
    </xf>
    <xf numFmtId="0" fontId="2" fillId="0" borderId="0" xfId="2" applyFont="1" applyAlignment="1" applyProtection="1">
      <alignment vertical="center" wrapText="1"/>
      <protection hidden="1"/>
    </xf>
    <xf numFmtId="0" fontId="13" fillId="0" borderId="0" xfId="2" applyFont="1" applyAlignment="1" applyProtection="1">
      <alignment horizontal="left" vertical="center" wrapText="1"/>
      <protection hidden="1"/>
    </xf>
    <xf numFmtId="0" fontId="2" fillId="2" borderId="2" xfId="1" applyFont="1" applyFill="1" applyBorder="1" applyAlignment="1" applyProtection="1">
      <alignment horizontal="center" vertical="center"/>
    </xf>
    <xf numFmtId="0" fontId="3" fillId="3" borderId="4" xfId="1" applyFont="1" applyFill="1" applyBorder="1" applyAlignment="1" applyProtection="1">
      <alignment horizontal="center" vertical="center" wrapText="1"/>
    </xf>
    <xf numFmtId="0" fontId="7" fillId="3" borderId="5" xfId="1" applyFont="1" applyFill="1" applyBorder="1" applyAlignment="1" applyProtection="1">
      <alignment horizontal="center" vertical="center" wrapText="1"/>
    </xf>
    <xf numFmtId="0" fontId="7" fillId="3" borderId="6" xfId="1" applyFont="1" applyFill="1" applyBorder="1" applyAlignment="1" applyProtection="1">
      <alignment horizontal="center" vertical="center" wrapText="1"/>
    </xf>
    <xf numFmtId="0" fontId="4" fillId="0" borderId="15" xfId="1" applyFont="1" applyBorder="1" applyAlignment="1" applyProtection="1">
      <alignment horizontal="center" vertical="center"/>
    </xf>
    <xf numFmtId="0" fontId="4" fillId="0" borderId="0" xfId="1" applyFont="1" applyAlignment="1" applyProtection="1">
      <alignment horizontal="center" vertical="center"/>
    </xf>
    <xf numFmtId="0" fontId="4" fillId="0" borderId="16" xfId="1" applyFont="1" applyBorder="1" applyAlignment="1" applyProtection="1">
      <alignment horizontal="center" vertical="center"/>
    </xf>
    <xf numFmtId="0" fontId="5" fillId="0" borderId="7" xfId="1" applyFont="1" applyBorder="1" applyAlignment="1" applyProtection="1">
      <alignment horizontal="justify" vertical="center"/>
    </xf>
    <xf numFmtId="0" fontId="5" fillId="0" borderId="8" xfId="1" applyFont="1" applyBorder="1" applyAlignment="1" applyProtection="1">
      <alignment horizontal="justify" vertical="center"/>
    </xf>
    <xf numFmtId="0" fontId="59" fillId="0" borderId="0" xfId="0" applyFont="1" applyAlignment="1" applyProtection="1">
      <alignment horizontal="center" vertical="center" textRotation="90"/>
    </xf>
    <xf numFmtId="0" fontId="5" fillId="0" borderId="7" xfId="1" applyFont="1" applyBorder="1" applyAlignment="1" applyProtection="1">
      <alignment horizontal="left" vertical="top" wrapText="1"/>
    </xf>
    <xf numFmtId="0" fontId="5" fillId="0" borderId="7" xfId="1" applyFont="1" applyBorder="1" applyAlignment="1" applyProtection="1">
      <alignment horizontal="left" vertical="top"/>
    </xf>
    <xf numFmtId="0" fontId="5" fillId="0" borderId="8" xfId="1" applyFont="1" applyBorder="1" applyAlignment="1" applyProtection="1">
      <alignment horizontal="left" vertical="top"/>
    </xf>
    <xf numFmtId="0" fontId="5" fillId="0" borderId="7" xfId="1" applyFont="1" applyFill="1" applyBorder="1" applyAlignment="1" applyProtection="1">
      <alignment horizontal="justify" vertical="top" wrapText="1"/>
    </xf>
    <xf numFmtId="0" fontId="5" fillId="0" borderId="7" xfId="1" applyFont="1" applyFill="1" applyBorder="1" applyAlignment="1" applyProtection="1">
      <alignment horizontal="justify" vertical="top"/>
    </xf>
    <xf numFmtId="0" fontId="5" fillId="0" borderId="8" xfId="1" applyFont="1" applyFill="1" applyBorder="1" applyAlignment="1" applyProtection="1">
      <alignment horizontal="justify" vertical="top"/>
    </xf>
    <xf numFmtId="0" fontId="5" fillId="0" borderId="7" xfId="1" applyFont="1" applyFill="1" applyBorder="1" applyAlignment="1" applyProtection="1">
      <alignment horizontal="justify" vertical="center"/>
    </xf>
    <xf numFmtId="0" fontId="5" fillId="0" borderId="8" xfId="1" applyFont="1" applyFill="1" applyBorder="1" applyAlignment="1" applyProtection="1">
      <alignment horizontal="justify" vertical="center"/>
    </xf>
    <xf numFmtId="0" fontId="5" fillId="0" borderId="9" xfId="1" applyFont="1" applyBorder="1" applyAlignment="1" applyProtection="1">
      <alignment horizontal="justify" vertical="center"/>
    </xf>
    <xf numFmtId="0" fontId="5" fillId="0" borderId="10" xfId="1" applyFont="1" applyBorder="1" applyAlignment="1" applyProtection="1">
      <alignment horizontal="justify" vertical="center"/>
    </xf>
    <xf numFmtId="0" fontId="8" fillId="0" borderId="0" xfId="0" applyFont="1" applyAlignment="1" applyProtection="1">
      <alignment horizontal="center" vertical="center" textRotation="90"/>
    </xf>
    <xf numFmtId="0" fontId="5" fillId="0" borderId="8" xfId="1" applyFont="1" applyBorder="1" applyAlignment="1" applyProtection="1">
      <alignment horizontal="left" vertical="top" wrapText="1"/>
    </xf>
    <xf numFmtId="0" fontId="5" fillId="0" borderId="9" xfId="1" applyFont="1" applyBorder="1" applyAlignment="1" applyProtection="1">
      <alignment horizontal="justify" vertical="top"/>
    </xf>
    <xf numFmtId="0" fontId="5" fillId="0" borderId="10" xfId="1" applyFont="1" applyBorder="1" applyAlignment="1" applyProtection="1">
      <alignment horizontal="justify" vertical="top"/>
    </xf>
    <xf numFmtId="0" fontId="6" fillId="4" borderId="2" xfId="1" applyFont="1" applyFill="1" applyBorder="1" applyAlignment="1" applyProtection="1">
      <alignment horizontal="justify" vertical="center"/>
    </xf>
    <xf numFmtId="0" fontId="6" fillId="4" borderId="3" xfId="1" applyFont="1" applyFill="1" applyBorder="1" applyAlignment="1" applyProtection="1">
      <alignment horizontal="justify" vertical="center"/>
    </xf>
    <xf numFmtId="0" fontId="13" fillId="0" borderId="4" xfId="2" applyFont="1" applyBorder="1" applyAlignment="1" applyProtection="1">
      <alignment horizontal="left" vertical="top" wrapText="1"/>
      <protection hidden="1"/>
    </xf>
    <xf numFmtId="0" fontId="13" fillId="0" borderId="6" xfId="2" applyFont="1" applyBorder="1" applyAlignment="1" applyProtection="1">
      <alignment horizontal="left" vertical="top" wrapText="1"/>
      <protection hidden="1"/>
    </xf>
    <xf numFmtId="0" fontId="13" fillId="0" borderId="15" xfId="2" applyFont="1" applyBorder="1" applyAlignment="1" applyProtection="1">
      <alignment horizontal="left" vertical="top" wrapText="1"/>
      <protection hidden="1"/>
    </xf>
    <xf numFmtId="0" fontId="13" fillId="0" borderId="16" xfId="2" applyFont="1" applyBorder="1" applyAlignment="1" applyProtection="1">
      <alignment horizontal="left" vertical="top" wrapText="1"/>
      <protection hidden="1"/>
    </xf>
    <xf numFmtId="0" fontId="13" fillId="0" borderId="17" xfId="2" applyFont="1" applyBorder="1" applyAlignment="1" applyProtection="1">
      <alignment horizontal="left" vertical="top" wrapText="1"/>
      <protection hidden="1"/>
    </xf>
    <xf numFmtId="0" fontId="13" fillId="0" borderId="18" xfId="2" applyFont="1" applyBorder="1" applyAlignment="1" applyProtection="1">
      <alignment horizontal="left" vertical="top" wrapText="1"/>
      <protection hidden="1"/>
    </xf>
    <xf numFmtId="0" fontId="13" fillId="0" borderId="0" xfId="2" applyFont="1" applyAlignment="1" applyProtection="1">
      <alignment horizontal="left" vertical="top" wrapText="1"/>
      <protection hidden="1"/>
    </xf>
    <xf numFmtId="0" fontId="10" fillId="0" borderId="11" xfId="2" applyFont="1" applyBorder="1" applyAlignment="1" applyProtection="1">
      <alignment horizontal="center" vertical="top" wrapText="1"/>
    </xf>
    <xf numFmtId="0" fontId="12" fillId="0" borderId="2" xfId="2" applyFont="1" applyBorder="1" applyAlignment="1" applyProtection="1">
      <alignment horizontal="center" vertical="center"/>
    </xf>
    <xf numFmtId="0" fontId="14" fillId="5" borderId="0" xfId="2" applyFont="1" applyFill="1" applyAlignment="1" applyProtection="1">
      <alignment horizontal="center" vertical="center"/>
      <protection hidden="1"/>
    </xf>
    <xf numFmtId="0" fontId="13" fillId="0" borderId="1" xfId="2" applyFont="1" applyBorder="1" applyAlignment="1" applyProtection="1">
      <alignment horizontal="left" vertical="top" wrapText="1"/>
      <protection hidden="1"/>
    </xf>
    <xf numFmtId="0" fontId="13" fillId="0" borderId="3" xfId="2" applyFont="1" applyBorder="1" applyAlignment="1" applyProtection="1">
      <alignment horizontal="left" vertical="top" wrapText="1"/>
      <protection hidden="1"/>
    </xf>
    <xf numFmtId="0" fontId="13" fillId="0" borderId="0" xfId="6" applyAlignment="1" applyProtection="1">
      <alignment horizontal="left" vertical="center" wrapText="1"/>
      <protection hidden="1"/>
    </xf>
    <xf numFmtId="0" fontId="28" fillId="0" borderId="0" xfId="3" applyFont="1" applyAlignment="1" applyProtection="1">
      <alignment horizontal="center" vertical="center" wrapText="1"/>
      <protection hidden="1"/>
    </xf>
    <xf numFmtId="0" fontId="2" fillId="0" borderId="0" xfId="6" applyFont="1" applyAlignment="1" applyProtection="1">
      <alignment horizontal="left" vertical="center" wrapText="1"/>
      <protection hidden="1"/>
    </xf>
    <xf numFmtId="0" fontId="27" fillId="0" borderId="0" xfId="3" applyFont="1" applyAlignment="1" applyProtection="1">
      <alignment horizontal="center" vertical="center"/>
      <protection hidden="1"/>
    </xf>
    <xf numFmtId="0" fontId="2" fillId="0" borderId="0" xfId="6" applyFont="1" applyAlignment="1" applyProtection="1">
      <alignment horizontal="left" vertical="center"/>
      <protection hidden="1"/>
    </xf>
    <xf numFmtId="0" fontId="2" fillId="0" borderId="11" xfId="3" applyFont="1" applyBorder="1" applyAlignment="1" applyProtection="1">
      <alignment horizontal="left" vertical="center" wrapText="1"/>
      <protection hidden="1"/>
    </xf>
    <xf numFmtId="0" fontId="7" fillId="3" borderId="4" xfId="1" applyFont="1" applyFill="1" applyBorder="1" applyAlignment="1" applyProtection="1">
      <alignment horizontal="center" vertical="center" wrapText="1"/>
    </xf>
    <xf numFmtId="0" fontId="2" fillId="7" borderId="0" xfId="3" applyFont="1" applyFill="1" applyAlignment="1" applyProtection="1">
      <alignment horizontal="center" vertical="center"/>
      <protection hidden="1"/>
    </xf>
    <xf numFmtId="0" fontId="2" fillId="0" borderId="0" xfId="3" applyFont="1" applyAlignment="1" applyProtection="1">
      <alignment horizontal="justify" vertical="center" wrapText="1"/>
      <protection hidden="1"/>
    </xf>
    <xf numFmtId="0" fontId="13" fillId="0" borderId="0" xfId="6" applyAlignment="1" applyProtection="1">
      <alignment horizontal="left" vertical="top" wrapText="1"/>
      <protection hidden="1"/>
    </xf>
    <xf numFmtId="0" fontId="13" fillId="0" borderId="0" xfId="3" applyFont="1" applyAlignment="1" applyProtection="1">
      <alignment horizontal="justify" vertical="center"/>
      <protection hidden="1"/>
    </xf>
    <xf numFmtId="0" fontId="2" fillId="0" borderId="11" xfId="3" applyFont="1" applyBorder="1" applyAlignment="1" applyProtection="1">
      <alignment horizontal="left" vertical="top" wrapText="1"/>
      <protection hidden="1"/>
    </xf>
    <xf numFmtId="0" fontId="30" fillId="3" borderId="4" xfId="1" applyFont="1" applyFill="1" applyBorder="1" applyAlignment="1" applyProtection="1">
      <alignment horizontal="center" vertical="center" wrapText="1"/>
      <protection hidden="1"/>
    </xf>
    <xf numFmtId="0" fontId="30" fillId="3" borderId="5" xfId="1" applyFont="1" applyFill="1" applyBorder="1" applyAlignment="1" applyProtection="1">
      <alignment horizontal="center" vertical="center" wrapText="1"/>
      <protection hidden="1"/>
    </xf>
    <xf numFmtId="0" fontId="16" fillId="0" borderId="0" xfId="3" applyFont="1" applyAlignment="1" applyProtection="1">
      <alignment horizontal="justify" vertical="top" wrapText="1"/>
      <protection hidden="1"/>
    </xf>
    <xf numFmtId="0" fontId="16" fillId="0" borderId="0" xfId="3" applyFont="1" applyAlignment="1" applyProtection="1">
      <alignment horizontal="justify" vertical="center" wrapText="1"/>
      <protection hidden="1"/>
    </xf>
    <xf numFmtId="0" fontId="31" fillId="0" borderId="11" xfId="3" applyFont="1" applyBorder="1" applyAlignment="1" applyProtection="1">
      <alignment horizontal="left" vertical="top" wrapText="1"/>
      <protection hidden="1"/>
    </xf>
    <xf numFmtId="0" fontId="16" fillId="0" borderId="0" xfId="3" applyFont="1" applyAlignment="1" applyProtection="1">
      <alignment horizontal="justify" vertical="center"/>
      <protection hidden="1"/>
    </xf>
    <xf numFmtId="0" fontId="2" fillId="0" borderId="0" xfId="3" applyFont="1" applyAlignment="1" applyProtection="1">
      <alignment horizontal="left" vertical="center" wrapText="1"/>
      <protection hidden="1"/>
    </xf>
    <xf numFmtId="0" fontId="34" fillId="0" borderId="11" xfId="3" applyFont="1" applyBorder="1" applyAlignment="1" applyProtection="1">
      <alignment horizontal="left" vertical="top" wrapText="1"/>
      <protection hidden="1"/>
    </xf>
    <xf numFmtId="0" fontId="16" fillId="6" borderId="7" xfId="3" applyFont="1" applyFill="1" applyBorder="1" applyAlignment="1" applyProtection="1">
      <alignment horizontal="justify" vertical="center" wrapText="1"/>
      <protection locked="0"/>
    </xf>
    <xf numFmtId="0" fontId="28" fillId="6" borderId="7" xfId="3" applyFont="1" applyFill="1" applyBorder="1" applyAlignment="1" applyProtection="1">
      <alignment horizontal="center" vertical="center" wrapText="1"/>
      <protection locked="0"/>
    </xf>
    <xf numFmtId="0" fontId="7" fillId="3" borderId="4" xfId="1" applyFont="1" applyFill="1" applyBorder="1" applyAlignment="1" applyProtection="1">
      <alignment horizontal="center" vertical="center" wrapText="1"/>
      <protection hidden="1"/>
    </xf>
    <xf numFmtId="0" fontId="7" fillId="3" borderId="5" xfId="1" applyFont="1" applyFill="1" applyBorder="1" applyAlignment="1" applyProtection="1">
      <alignment horizontal="center" vertical="center" wrapText="1"/>
      <protection hidden="1"/>
    </xf>
    <xf numFmtId="0" fontId="41" fillId="7" borderId="0" xfId="3" applyFont="1" applyFill="1" applyAlignment="1" applyProtection="1">
      <alignment horizontal="center" vertical="center"/>
      <protection hidden="1"/>
    </xf>
    <xf numFmtId="0" fontId="13" fillId="6" borderId="1" xfId="3" applyFont="1" applyFill="1" applyBorder="1" applyAlignment="1" applyProtection="1">
      <alignment horizontal="center" vertical="center" wrapText="1"/>
      <protection locked="0"/>
    </xf>
    <xf numFmtId="0" fontId="13" fillId="6" borderId="3" xfId="3" applyFont="1" applyFill="1" applyBorder="1" applyAlignment="1" applyProtection="1">
      <alignment horizontal="center" vertical="center" wrapText="1"/>
      <protection locked="0"/>
    </xf>
    <xf numFmtId="0" fontId="13" fillId="6" borderId="12" xfId="3" applyFont="1" applyFill="1" applyBorder="1" applyAlignment="1" applyProtection="1">
      <alignment horizontal="center" vertical="center" wrapText="1"/>
      <protection locked="0"/>
    </xf>
    <xf numFmtId="0" fontId="2" fillId="0" borderId="0" xfId="3" applyFont="1" applyAlignment="1" applyProtection="1">
      <alignment horizontal="center" vertical="center" wrapText="1"/>
      <protection hidden="1"/>
    </xf>
    <xf numFmtId="0" fontId="2" fillId="0" borderId="0" xfId="3" applyFont="1" applyAlignment="1" applyProtection="1">
      <alignment horizontal="center" vertical="center"/>
      <protection hidden="1"/>
    </xf>
    <xf numFmtId="0" fontId="13" fillId="0" borderId="12" xfId="3" applyFont="1" applyBorder="1" applyAlignment="1" applyProtection="1">
      <alignment horizontal="center" vertical="center" wrapText="1"/>
      <protection hidden="1"/>
    </xf>
    <xf numFmtId="0" fontId="2" fillId="0" borderId="1" xfId="3" applyFont="1" applyBorder="1" applyAlignment="1" applyProtection="1">
      <alignment horizontal="center" vertical="center"/>
      <protection hidden="1"/>
    </xf>
    <xf numFmtId="0" fontId="2" fillId="0" borderId="2" xfId="3" applyFont="1" applyBorder="1" applyAlignment="1" applyProtection="1">
      <alignment horizontal="center" vertical="center"/>
      <protection hidden="1"/>
    </xf>
    <xf numFmtId="0" fontId="2" fillId="0" borderId="3" xfId="3" applyFont="1" applyBorder="1" applyAlignment="1" applyProtection="1">
      <alignment horizontal="center" vertical="center"/>
      <protection hidden="1"/>
    </xf>
    <xf numFmtId="0" fontId="13" fillId="0" borderId="23" xfId="3" applyFont="1" applyBorder="1" applyAlignment="1" applyProtection="1">
      <alignment horizontal="center" vertical="center" wrapText="1"/>
      <protection hidden="1"/>
    </xf>
    <xf numFmtId="0" fontId="13" fillId="0" borderId="13" xfId="3" applyFont="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0" fontId="2" fillId="0" borderId="2" xfId="6" applyFont="1" applyBorder="1" applyAlignment="1" applyProtection="1">
      <alignment horizontal="center" vertical="center" wrapText="1"/>
      <protection hidden="1"/>
    </xf>
    <xf numFmtId="0" fontId="2" fillId="0" borderId="3" xfId="6" applyFont="1" applyBorder="1" applyAlignment="1" applyProtection="1">
      <alignment horizontal="center" vertical="center" wrapText="1"/>
      <protection hidden="1"/>
    </xf>
    <xf numFmtId="0" fontId="46" fillId="0" borderId="1" xfId="3" applyFont="1" applyBorder="1" applyAlignment="1" applyProtection="1">
      <alignment horizontal="center" vertical="center"/>
      <protection hidden="1"/>
    </xf>
    <xf numFmtId="0" fontId="46" fillId="0" borderId="2" xfId="3" applyFont="1" applyBorder="1" applyAlignment="1" applyProtection="1">
      <alignment horizontal="center" vertical="center"/>
      <protection hidden="1"/>
    </xf>
    <xf numFmtId="0" fontId="16" fillId="0" borderId="0" xfId="3" applyFont="1" applyAlignment="1" applyProtection="1">
      <alignment horizontal="left" vertical="top" wrapText="1"/>
      <protection hidden="1"/>
    </xf>
    <xf numFmtId="0" fontId="16" fillId="0" borderId="12" xfId="3" applyFont="1" applyBorder="1" applyAlignment="1" applyProtection="1">
      <alignment horizontal="center" vertical="top" wrapText="1"/>
      <protection hidden="1"/>
    </xf>
    <xf numFmtId="0" fontId="16" fillId="0" borderId="14" xfId="3" applyFont="1" applyBorder="1" applyAlignment="1" applyProtection="1">
      <alignment horizontal="left" vertical="top" wrapText="1"/>
      <protection hidden="1"/>
    </xf>
    <xf numFmtId="0" fontId="16" fillId="0" borderId="4" xfId="3" applyFont="1" applyBorder="1" applyAlignment="1" applyProtection="1">
      <alignment horizontal="center" vertical="top" wrapText="1"/>
      <protection hidden="1"/>
    </xf>
    <xf numFmtId="0" fontId="16" fillId="0" borderId="5" xfId="3" applyFont="1" applyBorder="1" applyAlignment="1" applyProtection="1">
      <alignment horizontal="center" vertical="top" wrapText="1"/>
      <protection hidden="1"/>
    </xf>
    <xf numFmtId="0" fontId="16" fillId="0" borderId="6" xfId="3" applyFont="1" applyBorder="1" applyAlignment="1" applyProtection="1">
      <alignment horizontal="center" vertical="top" wrapText="1"/>
      <protection hidden="1"/>
    </xf>
    <xf numFmtId="0" fontId="16" fillId="0" borderId="24" xfId="3" applyFont="1" applyBorder="1" applyAlignment="1" applyProtection="1">
      <alignment horizontal="left" vertical="top" wrapText="1"/>
      <protection hidden="1"/>
    </xf>
    <xf numFmtId="0" fontId="16" fillId="6" borderId="37" xfId="3" applyFont="1" applyFill="1" applyBorder="1" applyAlignment="1" applyProtection="1">
      <alignment horizontal="center" vertical="top" wrapText="1"/>
      <protection locked="0"/>
    </xf>
    <xf numFmtId="0" fontId="16" fillId="6" borderId="7" xfId="3" applyFont="1" applyFill="1" applyBorder="1" applyAlignment="1" applyProtection="1">
      <alignment horizontal="center" vertical="top" wrapText="1"/>
      <protection locked="0"/>
    </xf>
    <xf numFmtId="0" fontId="16" fillId="6" borderId="8" xfId="3" applyFont="1" applyFill="1" applyBorder="1" applyAlignment="1" applyProtection="1">
      <alignment horizontal="center" vertical="top" wrapText="1"/>
      <protection locked="0"/>
    </xf>
    <xf numFmtId="0" fontId="16" fillId="0" borderId="25" xfId="3" applyFont="1" applyBorder="1" applyAlignment="1" applyProtection="1">
      <alignment horizontal="left" vertical="top" wrapText="1"/>
      <protection hidden="1"/>
    </xf>
    <xf numFmtId="0" fontId="16" fillId="6" borderId="38" xfId="3" applyFont="1" applyFill="1" applyBorder="1" applyAlignment="1" applyProtection="1">
      <alignment horizontal="center" vertical="top" wrapText="1"/>
      <protection locked="0"/>
    </xf>
    <xf numFmtId="0" fontId="16" fillId="6" borderId="9" xfId="3" applyFont="1" applyFill="1" applyBorder="1" applyAlignment="1" applyProtection="1">
      <alignment horizontal="center" vertical="top" wrapText="1"/>
      <protection locked="0"/>
    </xf>
    <xf numFmtId="0" fontId="16" fillId="6" borderId="30" xfId="3" applyFont="1" applyFill="1" applyBorder="1" applyAlignment="1" applyProtection="1">
      <alignment horizontal="center" vertical="top" wrapText="1"/>
      <protection locked="0"/>
    </xf>
    <xf numFmtId="0" fontId="16" fillId="6" borderId="31" xfId="3" applyFont="1" applyFill="1" applyBorder="1" applyAlignment="1" applyProtection="1">
      <alignment horizontal="center" vertical="top" wrapText="1"/>
      <protection locked="0"/>
    </xf>
    <xf numFmtId="0" fontId="16" fillId="6" borderId="32" xfId="3" applyFont="1" applyFill="1" applyBorder="1" applyAlignment="1" applyProtection="1">
      <alignment horizontal="center" vertical="top" wrapText="1"/>
      <protection locked="0"/>
    </xf>
    <xf numFmtId="0" fontId="16" fillId="0" borderId="12" xfId="3" applyFont="1" applyBorder="1" applyAlignment="1" applyProtection="1">
      <alignment horizontal="left" vertical="top" wrapText="1"/>
      <protection hidden="1"/>
    </xf>
    <xf numFmtId="0" fontId="16" fillId="6" borderId="17" xfId="3" applyFont="1" applyFill="1" applyBorder="1" applyAlignment="1" applyProtection="1">
      <alignment horizontal="center" vertical="top" wrapText="1"/>
      <protection locked="0"/>
    </xf>
    <xf numFmtId="0" fontId="16" fillId="6" borderId="11" xfId="3" applyFont="1" applyFill="1" applyBorder="1" applyAlignment="1" applyProtection="1">
      <alignment horizontal="center" vertical="top" wrapText="1"/>
      <protection locked="0"/>
    </xf>
    <xf numFmtId="0" fontId="16" fillId="6" borderId="18" xfId="3" applyFont="1" applyFill="1" applyBorder="1" applyAlignment="1" applyProtection="1">
      <alignment horizontal="center" vertical="top" wrapText="1"/>
      <protection locked="0"/>
    </xf>
    <xf numFmtId="0" fontId="16" fillId="6" borderId="33" xfId="3" applyFont="1" applyFill="1" applyBorder="1" applyAlignment="1" applyProtection="1">
      <alignment horizontal="center" vertical="top" wrapText="1"/>
      <protection locked="0"/>
    </xf>
    <xf numFmtId="0" fontId="16" fillId="6" borderId="34" xfId="3" applyFont="1" applyFill="1" applyBorder="1" applyAlignment="1" applyProtection="1">
      <alignment horizontal="center" vertical="top" wrapText="1"/>
      <protection locked="0"/>
    </xf>
    <xf numFmtId="0" fontId="16" fillId="6" borderId="35" xfId="3" applyFont="1" applyFill="1" applyBorder="1" applyAlignment="1" applyProtection="1">
      <alignment horizontal="center" vertical="top" wrapText="1"/>
      <protection locked="0"/>
    </xf>
    <xf numFmtId="0" fontId="16" fillId="0" borderId="1" xfId="3" applyFont="1" applyBorder="1" applyAlignment="1" applyProtection="1">
      <alignment horizontal="center" vertical="top" wrapText="1"/>
      <protection hidden="1"/>
    </xf>
    <xf numFmtId="0" fontId="16" fillId="0" borderId="2" xfId="3" applyFont="1" applyBorder="1" applyAlignment="1" applyProtection="1">
      <alignment horizontal="center" vertical="top" wrapText="1"/>
      <protection hidden="1"/>
    </xf>
    <xf numFmtId="0" fontId="16" fillId="0" borderId="3" xfId="3" applyFont="1" applyBorder="1" applyAlignment="1" applyProtection="1">
      <alignment horizontal="center" vertical="top" wrapText="1"/>
      <protection hidden="1"/>
    </xf>
    <xf numFmtId="0" fontId="16" fillId="6" borderId="27" xfId="3" applyFont="1" applyFill="1" applyBorder="1" applyAlignment="1" applyProtection="1">
      <alignment horizontal="center" vertical="top" wrapText="1"/>
      <protection locked="0"/>
    </xf>
    <xf numFmtId="0" fontId="16" fillId="6" borderId="28" xfId="3" applyFont="1" applyFill="1" applyBorder="1" applyAlignment="1" applyProtection="1">
      <alignment horizontal="center" vertical="top" wrapText="1"/>
      <protection locked="0"/>
    </xf>
    <xf numFmtId="0" fontId="16" fillId="6" borderId="29" xfId="3" applyFont="1" applyFill="1" applyBorder="1" applyAlignment="1" applyProtection="1">
      <alignment horizontal="center" vertical="top" wrapText="1"/>
      <protection locked="0"/>
    </xf>
    <xf numFmtId="0" fontId="13" fillId="0" borderId="0" xfId="3" applyFont="1" applyAlignment="1" applyProtection="1">
      <alignment horizontal="left" vertical="top" wrapText="1"/>
      <protection hidden="1"/>
    </xf>
    <xf numFmtId="0" fontId="12" fillId="0" borderId="23" xfId="3" applyFont="1" applyBorder="1" applyAlignment="1" applyProtection="1">
      <alignment horizontal="center" vertical="center" wrapText="1"/>
      <protection hidden="1"/>
    </xf>
    <xf numFmtId="0" fontId="12" fillId="0" borderId="13" xfId="3" applyFont="1" applyBorder="1" applyAlignment="1" applyProtection="1">
      <alignment horizontal="center" vertical="center" wrapText="1"/>
      <protection hidden="1"/>
    </xf>
    <xf numFmtId="0" fontId="12" fillId="0" borderId="4" xfId="3" applyFont="1" applyBorder="1" applyAlignment="1" applyProtection="1">
      <alignment horizontal="center" vertical="center" wrapText="1"/>
      <protection hidden="1"/>
    </xf>
    <xf numFmtId="0" fontId="12" fillId="0" borderId="5" xfId="3" applyFont="1" applyBorder="1" applyAlignment="1" applyProtection="1">
      <alignment horizontal="center" vertical="center" wrapText="1"/>
      <protection hidden="1"/>
    </xf>
    <xf numFmtId="0" fontId="12" fillId="0" borderId="6" xfId="3" applyFont="1" applyBorder="1" applyAlignment="1" applyProtection="1">
      <alignment horizontal="center" vertical="center" wrapText="1"/>
      <protection hidden="1"/>
    </xf>
    <xf numFmtId="0" fontId="12" fillId="0" borderId="17" xfId="3" applyFont="1" applyBorder="1" applyAlignment="1" applyProtection="1">
      <alignment horizontal="center" vertical="center" wrapText="1"/>
      <protection hidden="1"/>
    </xf>
    <xf numFmtId="0" fontId="12" fillId="0" borderId="11" xfId="3" applyFont="1" applyBorder="1" applyAlignment="1" applyProtection="1">
      <alignment horizontal="center" vertical="center" wrapText="1"/>
      <protection hidden="1"/>
    </xf>
    <xf numFmtId="0" fontId="12" fillId="0" borderId="18" xfId="3" applyFont="1" applyBorder="1" applyAlignment="1" applyProtection="1">
      <alignment horizontal="center" vertical="center" wrapText="1"/>
      <protection hidden="1"/>
    </xf>
    <xf numFmtId="0" fontId="12" fillId="8" borderId="4" xfId="3" applyFont="1" applyFill="1" applyBorder="1" applyAlignment="1" applyProtection="1">
      <alignment horizontal="center" vertical="center" wrapText="1"/>
      <protection hidden="1"/>
    </xf>
    <xf numFmtId="0" fontId="12" fillId="8" borderId="5" xfId="3" applyFont="1" applyFill="1" applyBorder="1" applyAlignment="1" applyProtection="1">
      <alignment horizontal="center" vertical="center" wrapText="1"/>
      <protection hidden="1"/>
    </xf>
    <xf numFmtId="0" fontId="12" fillId="8" borderId="6" xfId="3" applyFont="1" applyFill="1" applyBorder="1" applyAlignment="1" applyProtection="1">
      <alignment horizontal="center" vertical="center" wrapText="1"/>
      <protection hidden="1"/>
    </xf>
    <xf numFmtId="0" fontId="12" fillId="8" borderId="17" xfId="3" applyFont="1" applyFill="1" applyBorder="1" applyAlignment="1" applyProtection="1">
      <alignment horizontal="center" vertical="center" wrapText="1"/>
      <protection hidden="1"/>
    </xf>
    <xf numFmtId="0" fontId="12" fillId="8" borderId="11" xfId="3" applyFont="1" applyFill="1" applyBorder="1" applyAlignment="1" applyProtection="1">
      <alignment horizontal="center" vertical="center" wrapText="1"/>
      <protection hidden="1"/>
    </xf>
    <xf numFmtId="0" fontId="12" fillId="8" borderId="18" xfId="3" applyFont="1" applyFill="1" applyBorder="1" applyAlignment="1" applyProtection="1">
      <alignment horizontal="center" vertical="center" wrapText="1"/>
      <protection hidden="1"/>
    </xf>
    <xf numFmtId="0" fontId="7" fillId="3" borderId="15" xfId="1" applyFont="1" applyFill="1" applyBorder="1" applyAlignment="1" applyProtection="1">
      <alignment horizontal="center" vertical="center" wrapText="1"/>
      <protection hidden="1"/>
    </xf>
    <xf numFmtId="0" fontId="7" fillId="3" borderId="0" xfId="1" applyFont="1" applyFill="1" applyAlignment="1" applyProtection="1">
      <alignment horizontal="center" vertical="center" wrapText="1"/>
      <protection hidden="1"/>
    </xf>
    <xf numFmtId="0" fontId="13" fillId="0" borderId="0" xfId="3" applyFont="1" applyAlignment="1">
      <alignment horizontal="left" vertical="center" wrapText="1"/>
    </xf>
    <xf numFmtId="0" fontId="2" fillId="7" borderId="0" xfId="3" applyFont="1" applyFill="1" applyAlignment="1">
      <alignment horizontal="center" vertical="center"/>
    </xf>
    <xf numFmtId="0" fontId="2" fillId="0" borderId="0" xfId="3" applyFont="1" applyAlignment="1">
      <alignment horizontal="justify" vertical="center" wrapText="1"/>
    </xf>
    <xf numFmtId="0" fontId="13" fillId="6" borderId="12" xfId="3" applyFont="1" applyFill="1" applyBorder="1" applyAlignment="1" applyProtection="1">
      <alignment horizontal="left" vertical="top" wrapText="1"/>
      <protection locked="0" hidden="1"/>
    </xf>
    <xf numFmtId="0" fontId="13" fillId="0" borderId="0" xfId="6" applyFont="1" applyAlignment="1" applyProtection="1">
      <alignment horizontal="left" vertical="center" wrapText="1"/>
      <protection hidden="1"/>
    </xf>
    <xf numFmtId="0" fontId="13" fillId="6" borderId="12" xfId="3" applyFont="1" applyFill="1" applyBorder="1" applyAlignment="1" applyProtection="1">
      <alignment horizontal="left" vertical="top" wrapText="1"/>
      <protection locked="0"/>
    </xf>
    <xf numFmtId="0" fontId="13" fillId="0" borderId="0" xfId="3" applyFont="1" applyAlignment="1" applyProtection="1">
      <alignment horizontal="justify" vertical="center" wrapText="1"/>
      <protection hidden="1"/>
    </xf>
    <xf numFmtId="0" fontId="13" fillId="0" borderId="0" xfId="3" applyFont="1" applyAlignment="1" applyProtection="1">
      <alignment horizontal="left" vertical="center" wrapText="1"/>
      <protection hidden="1"/>
    </xf>
    <xf numFmtId="0" fontId="7" fillId="0" borderId="0" xfId="3" applyFont="1" applyAlignment="1" applyProtection="1">
      <alignment horizontal="center" vertical="center" wrapText="1"/>
      <protection hidden="1"/>
    </xf>
    <xf numFmtId="0" fontId="31" fillId="0" borderId="11" xfId="3" applyFont="1" applyBorder="1" applyAlignment="1" applyProtection="1">
      <alignment horizontal="right" vertical="top" wrapText="1"/>
      <protection hidden="1"/>
    </xf>
    <xf numFmtId="0" fontId="13" fillId="0" borderId="0" xfId="3" applyFont="1" applyAlignment="1" applyProtection="1">
      <alignment horizontal="center" vertical="center"/>
      <protection hidden="1"/>
    </xf>
    <xf numFmtId="0" fontId="16" fillId="0" borderId="0" xfId="3" applyFont="1" applyAlignment="1" applyProtection="1">
      <alignment vertical="top" wrapText="1"/>
      <protection hidden="1"/>
    </xf>
    <xf numFmtId="0" fontId="9" fillId="0" borderId="0" xfId="3" applyAlignment="1">
      <alignment vertical="top" wrapText="1"/>
    </xf>
    <xf numFmtId="0" fontId="16" fillId="0" borderId="0" xfId="3" applyFont="1" applyAlignment="1" applyProtection="1">
      <alignment horizontal="left" vertical="top" wrapText="1" indent="5"/>
      <protection hidden="1"/>
    </xf>
    <xf numFmtId="0" fontId="16" fillId="0" borderId="11" xfId="3" applyFont="1" applyBorder="1" applyAlignment="1" applyProtection="1">
      <alignment horizontal="justify" vertical="top" wrapText="1"/>
      <protection hidden="1"/>
    </xf>
    <xf numFmtId="0" fontId="16" fillId="0" borderId="11" xfId="3" applyFont="1" applyBorder="1" applyAlignment="1" applyProtection="1">
      <alignment horizontal="left" vertical="top" wrapText="1" indent="5"/>
      <protection hidden="1"/>
    </xf>
    <xf numFmtId="0" fontId="16" fillId="0" borderId="0" xfId="3" applyFont="1" applyAlignment="1" applyProtection="1">
      <alignment horizontal="justify" vertical="top"/>
      <protection hidden="1"/>
    </xf>
    <xf numFmtId="0" fontId="12" fillId="0" borderId="0" xfId="3" applyFont="1" applyAlignment="1" applyProtection="1">
      <alignment horizontal="justify" vertical="top" wrapText="1"/>
      <protection hidden="1"/>
    </xf>
    <xf numFmtId="0" fontId="16" fillId="0" borderId="0" xfId="3" applyFont="1" applyAlignment="1" applyProtection="1">
      <alignment horizontal="left" vertical="top"/>
      <protection hidden="1"/>
    </xf>
    <xf numFmtId="0" fontId="43" fillId="0" borderId="0" xfId="3" applyFont="1" applyAlignment="1" applyProtection="1">
      <alignment horizontal="justify" vertical="top"/>
      <protection hidden="1"/>
    </xf>
    <xf numFmtId="0" fontId="12" fillId="0" borderId="0" xfId="3" applyFont="1" applyAlignment="1" applyProtection="1">
      <alignment horizontal="justify"/>
      <protection hidden="1"/>
    </xf>
    <xf numFmtId="0" fontId="16" fillId="0" borderId="0" xfId="3" applyFont="1" applyAlignment="1" applyProtection="1">
      <alignment horizontal="justify"/>
      <protection hidden="1"/>
    </xf>
    <xf numFmtId="0" fontId="27" fillId="0" borderId="0" xfId="3" applyFont="1" applyAlignment="1" applyProtection="1">
      <alignment horizontal="center" vertical="top"/>
      <protection hidden="1"/>
    </xf>
    <xf numFmtId="0" fontId="9" fillId="0" borderId="0" xfId="3" applyAlignment="1" applyProtection="1">
      <alignment horizontal="justify" vertical="top"/>
      <protection hidden="1"/>
    </xf>
    <xf numFmtId="0" fontId="16" fillId="0" borderId="0" xfId="3" applyFont="1" applyAlignment="1" applyProtection="1">
      <alignment horizontal="center" vertical="center" wrapText="1"/>
      <protection hidden="1"/>
    </xf>
    <xf numFmtId="0" fontId="16" fillId="0" borderId="0" xfId="3" applyFont="1" applyAlignment="1" applyProtection="1">
      <alignment horizontal="center" vertical="top"/>
      <protection hidden="1"/>
    </xf>
    <xf numFmtId="0" fontId="27" fillId="10" borderId="0" xfId="3" applyFont="1" applyFill="1" applyAlignment="1" applyProtection="1">
      <alignment horizontal="center" vertical="top"/>
      <protection hidden="1"/>
    </xf>
    <xf numFmtId="0" fontId="16" fillId="0" borderId="0" xfId="3" applyFont="1" applyAlignment="1" applyProtection="1">
      <alignment horizontal="center" vertical="top" wrapText="1"/>
      <protection hidden="1"/>
    </xf>
    <xf numFmtId="0" fontId="48" fillId="0" borderId="27" xfId="3" applyFont="1" applyBorder="1" applyAlignment="1" applyProtection="1">
      <alignment horizontal="center" vertical="center"/>
      <protection hidden="1"/>
    </xf>
    <xf numFmtId="0" fontId="48" fillId="0" borderId="28" xfId="3" applyFont="1" applyBorder="1" applyAlignment="1" applyProtection="1">
      <alignment horizontal="center" vertical="center"/>
      <protection hidden="1"/>
    </xf>
    <xf numFmtId="0" fontId="48" fillId="0" borderId="29" xfId="3" applyFont="1" applyBorder="1" applyAlignment="1" applyProtection="1">
      <alignment horizontal="center" vertical="center"/>
      <protection hidden="1"/>
    </xf>
    <xf numFmtId="0" fontId="16" fillId="0" borderId="7" xfId="3" applyFont="1" applyBorder="1" applyAlignment="1" applyProtection="1">
      <alignment horizontal="justify" vertical="top" wrapText="1"/>
      <protection hidden="1"/>
    </xf>
    <xf numFmtId="0" fontId="16" fillId="0" borderId="8" xfId="3" applyFont="1" applyBorder="1" applyAlignment="1" applyProtection="1">
      <alignment horizontal="justify" vertical="top" wrapText="1"/>
      <protection hidden="1"/>
    </xf>
    <xf numFmtId="0" fontId="16" fillId="0" borderId="31" xfId="3" applyFont="1" applyBorder="1" applyAlignment="1" applyProtection="1">
      <alignment horizontal="justify" vertical="top" wrapText="1"/>
      <protection hidden="1"/>
    </xf>
    <xf numFmtId="0" fontId="16" fillId="0" borderId="32" xfId="3" applyFont="1" applyBorder="1" applyAlignment="1" applyProtection="1">
      <alignment horizontal="justify" vertical="top" wrapText="1"/>
      <protection hidden="1"/>
    </xf>
    <xf numFmtId="0" fontId="2" fillId="0" borderId="0" xfId="3" applyFont="1" applyAlignment="1" applyProtection="1">
      <alignment horizontal="left" vertical="top" wrapText="1"/>
      <protection hidden="1"/>
    </xf>
    <xf numFmtId="0" fontId="13" fillId="0" borderId="12" xfId="3" applyFont="1" applyBorder="1" applyAlignment="1" applyProtection="1">
      <alignment horizontal="left" vertical="top" wrapText="1"/>
      <protection hidden="1"/>
    </xf>
    <xf numFmtId="0" fontId="13" fillId="0" borderId="0" xfId="3" applyFont="1" applyAlignment="1" applyProtection="1">
      <alignment horizontal="center" vertical="top" wrapText="1"/>
      <protection hidden="1"/>
    </xf>
    <xf numFmtId="0" fontId="2" fillId="0" borderId="0" xfId="3" applyFont="1" applyAlignment="1" applyProtection="1">
      <alignment horizontal="center" vertical="top" wrapText="1"/>
      <protection hidden="1"/>
    </xf>
    <xf numFmtId="0" fontId="2" fillId="0" borderId="0" xfId="3" applyFont="1" applyAlignment="1" applyProtection="1">
      <alignment vertical="top" wrapText="1"/>
      <protection hidden="1"/>
    </xf>
    <xf numFmtId="0" fontId="13" fillId="0" borderId="24" xfId="3" applyFont="1" applyBorder="1" applyAlignment="1" applyProtection="1">
      <alignment horizontal="left" vertical="center" wrapText="1"/>
      <protection hidden="1"/>
    </xf>
    <xf numFmtId="0" fontId="13" fillId="0" borderId="25" xfId="3" applyFont="1" applyBorder="1" applyAlignment="1" applyProtection="1">
      <alignment horizontal="left" vertical="center" wrapText="1"/>
      <protection hidden="1"/>
    </xf>
    <xf numFmtId="0" fontId="13" fillId="0" borderId="14" xfId="3" applyFont="1" applyBorder="1" applyAlignment="1" applyProtection="1">
      <alignment horizontal="left" vertical="center" wrapText="1"/>
      <protection hidden="1"/>
    </xf>
    <xf numFmtId="0" fontId="13" fillId="0" borderId="30" xfId="3" applyFont="1" applyBorder="1" applyAlignment="1" applyProtection="1">
      <alignment horizontal="left" vertical="center" wrapText="1"/>
      <protection hidden="1"/>
    </xf>
    <xf numFmtId="0" fontId="13" fillId="0" borderId="31" xfId="3" applyFont="1" applyBorder="1" applyAlignment="1" applyProtection="1">
      <alignment horizontal="left" vertical="center" wrapText="1"/>
      <protection hidden="1"/>
    </xf>
    <xf numFmtId="0" fontId="13" fillId="0" borderId="32" xfId="3" applyFont="1" applyBorder="1" applyAlignment="1" applyProtection="1">
      <alignment horizontal="left" vertical="center" wrapText="1"/>
      <protection hidden="1"/>
    </xf>
    <xf numFmtId="0" fontId="13" fillId="0" borderId="27" xfId="3" applyFont="1" applyBorder="1" applyAlignment="1" applyProtection="1">
      <alignment horizontal="left" vertical="center"/>
      <protection hidden="1"/>
    </xf>
    <xf numFmtId="0" fontId="13" fillId="0" borderId="28" xfId="3" applyFont="1" applyBorder="1" applyAlignment="1" applyProtection="1">
      <alignment horizontal="left" vertical="center"/>
      <protection hidden="1"/>
    </xf>
    <xf numFmtId="0" fontId="13" fillId="0" borderId="29" xfId="3" applyFont="1" applyBorder="1" applyAlignment="1" applyProtection="1">
      <alignment horizontal="left" vertical="center"/>
      <protection hidden="1"/>
    </xf>
    <xf numFmtId="0" fontId="13" fillId="6" borderId="2" xfId="3" applyFont="1" applyFill="1" applyBorder="1" applyAlignment="1" applyProtection="1">
      <alignment horizontal="center" vertical="center" wrapText="1"/>
      <protection locked="0"/>
    </xf>
    <xf numFmtId="0" fontId="13" fillId="0" borderId="12" xfId="3" applyFont="1" applyBorder="1" applyAlignment="1" applyProtection="1">
      <alignment horizontal="left" vertical="center" wrapText="1"/>
      <protection hidden="1"/>
    </xf>
    <xf numFmtId="0" fontId="13" fillId="0" borderId="39" xfId="3" applyFont="1" applyBorder="1" applyAlignment="1" applyProtection="1">
      <alignment horizontal="left" vertical="center" wrapText="1"/>
      <protection hidden="1"/>
    </xf>
    <xf numFmtId="0" fontId="13" fillId="6" borderId="23" xfId="3" applyFont="1" applyFill="1" applyBorder="1" applyAlignment="1" applyProtection="1">
      <alignment horizontal="left" vertical="top" wrapText="1"/>
      <protection locked="0"/>
    </xf>
    <xf numFmtId="0" fontId="13" fillId="6" borderId="13" xfId="3" applyFont="1" applyFill="1" applyBorder="1" applyAlignment="1" applyProtection="1">
      <alignment horizontal="left" vertical="top" wrapText="1"/>
      <protection locked="0"/>
    </xf>
    <xf numFmtId="0" fontId="13" fillId="0" borderId="17" xfId="3" applyFont="1" applyBorder="1" applyAlignment="1" applyProtection="1">
      <alignment horizontal="justify" vertical="top" wrapText="1"/>
      <protection hidden="1"/>
    </xf>
    <xf numFmtId="0" fontId="13" fillId="0" borderId="11" xfId="3" applyFont="1" applyBorder="1" applyAlignment="1" applyProtection="1">
      <alignment horizontal="justify" vertical="top" wrapText="1"/>
      <protection hidden="1"/>
    </xf>
    <xf numFmtId="0" fontId="13" fillId="0" borderId="18" xfId="3" applyFont="1" applyBorder="1" applyAlignment="1" applyProtection="1">
      <alignment horizontal="justify" vertical="top" wrapText="1"/>
      <protection hidden="1"/>
    </xf>
    <xf numFmtId="0" fontId="2" fillId="0" borderId="1" xfId="3" applyFont="1" applyBorder="1" applyAlignment="1" applyProtection="1">
      <alignment horizontal="left" vertical="top" wrapText="1"/>
      <protection hidden="1"/>
    </xf>
    <xf numFmtId="0" fontId="2" fillId="0" borderId="2" xfId="3" applyFont="1" applyBorder="1" applyAlignment="1" applyProtection="1">
      <alignment horizontal="left" vertical="top" wrapText="1"/>
      <protection hidden="1"/>
    </xf>
    <xf numFmtId="0" fontId="2" fillId="0" borderId="3" xfId="3" applyFont="1" applyBorder="1" applyAlignment="1" applyProtection="1">
      <alignment horizontal="left" vertical="top" wrapText="1"/>
      <protection hidden="1"/>
    </xf>
    <xf numFmtId="0" fontId="2" fillId="0" borderId="4" xfId="3" applyFont="1" applyBorder="1" applyAlignment="1" applyProtection="1">
      <alignment horizontal="left" vertical="top" wrapText="1"/>
      <protection hidden="1"/>
    </xf>
    <xf numFmtId="0" fontId="2" fillId="0" borderId="5" xfId="3" applyFont="1" applyBorder="1" applyAlignment="1" applyProtection="1">
      <alignment horizontal="left" vertical="top" wrapText="1"/>
      <protection hidden="1"/>
    </xf>
    <xf numFmtId="0" fontId="2" fillId="0" borderId="6" xfId="3" applyFont="1" applyBorder="1" applyAlignment="1" applyProtection="1">
      <alignment horizontal="left" vertical="top" wrapText="1"/>
      <protection hidden="1"/>
    </xf>
    <xf numFmtId="0" fontId="13" fillId="0" borderId="1" xfId="3" applyFont="1" applyBorder="1" applyAlignment="1" applyProtection="1">
      <alignment horizontal="left" vertical="center" wrapText="1"/>
      <protection hidden="1"/>
    </xf>
    <xf numFmtId="0" fontId="13" fillId="0" borderId="2" xfId="3" applyFont="1" applyBorder="1" applyAlignment="1" applyProtection="1">
      <alignment horizontal="left" vertical="center" wrapText="1"/>
      <protection hidden="1"/>
    </xf>
    <xf numFmtId="0" fontId="13" fillId="0" borderId="3" xfId="3" applyFont="1" applyBorder="1" applyAlignment="1" applyProtection="1">
      <alignment horizontal="left" vertical="center" wrapText="1"/>
      <protection hidden="1"/>
    </xf>
    <xf numFmtId="0" fontId="12" fillId="0" borderId="12" xfId="8" applyFont="1" applyBorder="1" applyAlignment="1" applyProtection="1">
      <alignment horizontal="left" vertical="center" wrapText="1"/>
      <protection hidden="1"/>
    </xf>
    <xf numFmtId="0" fontId="2" fillId="0" borderId="23" xfId="3" applyFont="1" applyBorder="1" applyAlignment="1" applyProtection="1">
      <alignment horizontal="center" vertical="center" wrapText="1"/>
      <protection hidden="1"/>
    </xf>
    <xf numFmtId="0" fontId="2" fillId="0" borderId="13" xfId="3" applyFont="1" applyBorder="1" applyAlignment="1" applyProtection="1">
      <alignment horizontal="center" vertical="center" wrapText="1"/>
      <protection hidden="1"/>
    </xf>
    <xf numFmtId="0" fontId="2" fillId="0" borderId="17" xfId="3" applyFont="1" applyBorder="1" applyAlignment="1" applyProtection="1">
      <alignment horizontal="left" vertical="top" wrapText="1"/>
      <protection hidden="1"/>
    </xf>
    <xf numFmtId="0" fontId="2" fillId="0" borderId="18" xfId="3" applyFont="1" applyBorder="1" applyAlignment="1" applyProtection="1">
      <alignment horizontal="left" vertical="top" wrapText="1"/>
      <protection hidden="1"/>
    </xf>
    <xf numFmtId="0" fontId="13" fillId="0" borderId="23" xfId="3" applyFont="1" applyBorder="1" applyAlignment="1" applyProtection="1">
      <alignment horizontal="left" vertical="center" wrapText="1"/>
      <protection hidden="1"/>
    </xf>
    <xf numFmtId="0" fontId="4" fillId="0" borderId="0" xfId="3" applyFont="1" applyAlignment="1" applyProtection="1">
      <alignment horizontal="left" vertical="top" wrapText="1"/>
      <protection hidden="1"/>
    </xf>
    <xf numFmtId="0" fontId="43" fillId="0" borderId="0" xfId="3" applyFont="1" applyAlignment="1">
      <alignment horizontal="left"/>
    </xf>
    <xf numFmtId="0" fontId="43" fillId="0" borderId="5" xfId="3" applyFont="1" applyBorder="1" applyAlignment="1">
      <alignment horizontal="left"/>
    </xf>
    <xf numFmtId="0" fontId="13" fillId="0" borderId="0" xfId="3" applyFont="1" applyAlignment="1" applyProtection="1">
      <alignment vertical="top" wrapText="1"/>
      <protection hidden="1"/>
    </xf>
    <xf numFmtId="0" fontId="13" fillId="0" borderId="0" xfId="6" applyAlignment="1" applyProtection="1">
      <alignment horizontal="left" vertical="center"/>
      <protection hidden="1"/>
    </xf>
    <xf numFmtId="0" fontId="2" fillId="7" borderId="0" xfId="3" applyFont="1" applyFill="1" applyAlignment="1" applyProtection="1">
      <alignment horizontal="center" vertical="justify" wrapText="1"/>
      <protection hidden="1"/>
    </xf>
    <xf numFmtId="0" fontId="13" fillId="0" borderId="0" xfId="3" applyFont="1" applyAlignment="1" applyProtection="1">
      <alignment horizontal="justify" vertical="top" wrapText="1"/>
      <protection hidden="1"/>
    </xf>
    <xf numFmtId="0" fontId="52" fillId="3" borderId="15" xfId="1" applyFont="1" applyFill="1" applyBorder="1" applyAlignment="1" applyProtection="1">
      <alignment horizontal="center" vertical="center" wrapText="1"/>
      <protection hidden="1"/>
    </xf>
    <xf numFmtId="0" fontId="52" fillId="3" borderId="0" xfId="1" applyFont="1" applyFill="1" applyAlignment="1" applyProtection="1">
      <alignment horizontal="center" vertical="center" wrapText="1"/>
      <protection hidden="1"/>
    </xf>
    <xf numFmtId="0" fontId="13" fillId="6" borderId="12" xfId="8" applyFont="1" applyFill="1" applyBorder="1" applyAlignment="1" applyProtection="1">
      <alignment horizontal="left" vertical="top" wrapText="1"/>
      <protection hidden="1"/>
    </xf>
    <xf numFmtId="0" fontId="13" fillId="0" borderId="0" xfId="8" applyFont="1" applyAlignment="1" applyProtection="1">
      <alignment horizontal="justify" vertical="center"/>
      <protection hidden="1"/>
    </xf>
    <xf numFmtId="0" fontId="13" fillId="0" borderId="12" xfId="8" applyFont="1" applyBorder="1" applyAlignment="1" applyProtection="1">
      <alignment horizontal="center" vertical="center" wrapText="1"/>
      <protection hidden="1"/>
    </xf>
    <xf numFmtId="0" fontId="7" fillId="0" borderId="0" xfId="8" applyFont="1" applyAlignment="1" applyProtection="1">
      <alignment horizontal="center" vertical="center" wrapText="1"/>
      <protection hidden="1"/>
    </xf>
    <xf numFmtId="0" fontId="2" fillId="0" borderId="0" xfId="8" applyFont="1" applyAlignment="1" applyProtection="1">
      <alignment horizontal="center" vertical="center"/>
      <protection hidden="1"/>
    </xf>
    <xf numFmtId="0" fontId="13" fillId="0" borderId="0" xfId="8" applyFont="1" applyAlignment="1" applyProtection="1">
      <alignment horizontal="justify" vertical="top"/>
      <protection hidden="1"/>
    </xf>
    <xf numFmtId="0" fontId="15" fillId="0" borderId="0" xfId="8" applyFont="1" applyAlignment="1" applyProtection="1">
      <alignment horizontal="left" vertical="center" wrapText="1"/>
      <protection hidden="1"/>
    </xf>
    <xf numFmtId="0" fontId="31" fillId="0" borderId="11" xfId="8" applyFont="1" applyBorder="1" applyAlignment="1" applyProtection="1">
      <alignment horizontal="left" vertical="top" wrapText="1"/>
      <protection hidden="1"/>
    </xf>
    <xf numFmtId="0" fontId="31" fillId="0" borderId="11" xfId="8" applyFont="1" applyBorder="1" applyAlignment="1" applyProtection="1">
      <alignment horizontal="right" vertical="top" wrapText="1"/>
      <protection hidden="1"/>
    </xf>
    <xf numFmtId="0" fontId="2" fillId="7" borderId="0" xfId="8" applyFont="1" applyFill="1" applyAlignment="1" applyProtection="1">
      <alignment horizontal="center" vertical="center"/>
      <protection hidden="1"/>
    </xf>
    <xf numFmtId="0" fontId="2" fillId="0" borderId="0" xfId="8" applyFont="1" applyAlignment="1" applyProtection="1">
      <alignment horizontal="justify" vertical="center" wrapText="1"/>
      <protection hidden="1"/>
    </xf>
    <xf numFmtId="0" fontId="15" fillId="0" borderId="0" xfId="3" applyFont="1" applyAlignment="1" applyProtection="1">
      <alignment horizontal="justify" vertical="center" wrapText="1"/>
      <protection hidden="1"/>
    </xf>
    <xf numFmtId="166" fontId="2" fillId="0" borderId="0" xfId="3" applyNumberFormat="1" applyFont="1" applyAlignment="1" applyProtection="1">
      <alignment horizontal="left" vertical="center"/>
      <protection hidden="1"/>
    </xf>
    <xf numFmtId="0" fontId="2" fillId="0" borderId="0" xfId="3" applyFont="1" applyAlignment="1" applyProtection="1">
      <alignment vertical="center" wrapText="1"/>
      <protection hidden="1"/>
    </xf>
    <xf numFmtId="0" fontId="9" fillId="0" borderId="0" xfId="3" applyAlignment="1">
      <alignment wrapText="1"/>
    </xf>
    <xf numFmtId="0" fontId="13" fillId="6" borderId="12" xfId="3" applyFont="1" applyFill="1" applyBorder="1" applyAlignment="1" applyProtection="1">
      <alignment horizontal="center" vertical="top" wrapText="1"/>
      <protection locked="0"/>
    </xf>
    <xf numFmtId="0" fontId="13" fillId="0" borderId="1" xfId="3" applyFont="1" applyBorder="1" applyAlignment="1" applyProtection="1">
      <alignment horizontal="center" vertical="center" wrapText="1"/>
      <protection hidden="1"/>
    </xf>
    <xf numFmtId="0" fontId="13" fillId="0" borderId="2" xfId="3" applyFont="1" applyBorder="1" applyAlignment="1" applyProtection="1">
      <alignment horizontal="center" vertical="center" wrapText="1"/>
      <protection hidden="1"/>
    </xf>
    <xf numFmtId="0" fontId="13" fillId="0" borderId="3" xfId="3" applyFont="1" applyBorder="1" applyAlignment="1" applyProtection="1">
      <alignment horizontal="center" vertical="center" wrapText="1"/>
      <protection hidden="1"/>
    </xf>
    <xf numFmtId="0" fontId="2" fillId="0" borderId="12" xfId="3" applyFont="1" applyBorder="1" applyAlignment="1" applyProtection="1">
      <alignment horizontal="justify" vertical="center" wrapText="1"/>
      <protection hidden="1"/>
    </xf>
    <xf numFmtId="0" fontId="13" fillId="6" borderId="12" xfId="3" applyFont="1" applyFill="1" applyBorder="1" applyAlignment="1" applyProtection="1">
      <alignment horizontal="left" vertical="center" wrapText="1"/>
      <protection locked="0"/>
    </xf>
    <xf numFmtId="0" fontId="13" fillId="6" borderId="1" xfId="3" applyFont="1" applyFill="1" applyBorder="1" applyAlignment="1" applyProtection="1">
      <alignment horizontal="center" vertical="top" wrapText="1"/>
      <protection locked="0"/>
    </xf>
    <xf numFmtId="0" fontId="13" fillId="6" borderId="2" xfId="3" applyFont="1" applyFill="1" applyBorder="1" applyAlignment="1" applyProtection="1">
      <alignment horizontal="center" vertical="top" wrapText="1"/>
      <protection locked="0"/>
    </xf>
    <xf numFmtId="0" fontId="13" fillId="6" borderId="3" xfId="3" applyFont="1" applyFill="1" applyBorder="1" applyAlignment="1" applyProtection="1">
      <alignment horizontal="center" vertical="top" wrapText="1"/>
      <protection locked="0"/>
    </xf>
    <xf numFmtId="0" fontId="13" fillId="0" borderId="0" xfId="3" applyFont="1" applyAlignment="1" applyProtection="1">
      <alignment horizontal="left"/>
      <protection hidden="1"/>
    </xf>
    <xf numFmtId="0" fontId="13" fillId="0" borderId="0" xfId="3" applyFont="1" applyAlignment="1" applyProtection="1">
      <alignment horizontal="left" vertical="center"/>
      <protection hidden="1"/>
    </xf>
    <xf numFmtId="0" fontId="2" fillId="0" borderId="1" xfId="3" applyFont="1" applyBorder="1" applyAlignment="1" applyProtection="1">
      <alignment horizontal="center" vertical="top" wrapText="1"/>
      <protection hidden="1"/>
    </xf>
    <xf numFmtId="0" fontId="2" fillId="0" borderId="2" xfId="3" applyFont="1" applyBorder="1" applyAlignment="1" applyProtection="1">
      <alignment horizontal="center" vertical="top" wrapText="1"/>
      <protection hidden="1"/>
    </xf>
    <xf numFmtId="0" fontId="2" fillId="0" borderId="3" xfId="3" applyFont="1" applyBorder="1" applyAlignment="1" applyProtection="1">
      <alignment horizontal="center" vertical="top" wrapText="1"/>
      <protection hidden="1"/>
    </xf>
    <xf numFmtId="0" fontId="13" fillId="6" borderId="12" xfId="3" applyFont="1" applyFill="1" applyBorder="1" applyAlignment="1" applyProtection="1">
      <alignment horizontal="right" vertical="top" wrapText="1"/>
      <protection locked="0"/>
    </xf>
    <xf numFmtId="0" fontId="2" fillId="0" borderId="0" xfId="3" applyFont="1" applyAlignment="1" applyProtection="1">
      <alignment horizontal="left" vertical="center"/>
      <protection hidden="1"/>
    </xf>
    <xf numFmtId="0" fontId="2" fillId="0" borderId="12" xfId="3" applyFont="1" applyBorder="1" applyAlignment="1" applyProtection="1">
      <alignment horizontal="center" vertical="top" wrapText="1"/>
      <protection hidden="1"/>
    </xf>
    <xf numFmtId="0" fontId="13" fillId="0" borderId="12" xfId="3" applyFont="1" applyBorder="1" applyAlignment="1" applyProtection="1">
      <alignment horizontal="center" vertical="top" wrapText="1"/>
      <protection hidden="1"/>
    </xf>
    <xf numFmtId="0" fontId="13" fillId="6" borderId="24" xfId="3" applyFont="1" applyFill="1" applyBorder="1" applyAlignment="1" applyProtection="1">
      <alignment horizontal="left" vertical="top" wrapText="1"/>
      <protection locked="0"/>
    </xf>
    <xf numFmtId="0" fontId="13" fillId="6" borderId="25" xfId="3" applyFont="1" applyFill="1" applyBorder="1" applyAlignment="1" applyProtection="1">
      <alignment horizontal="left" vertical="top" wrapText="1"/>
      <protection locked="0"/>
    </xf>
    <xf numFmtId="0" fontId="13" fillId="0" borderId="12" xfId="3" applyFont="1" applyBorder="1" applyAlignment="1" applyProtection="1">
      <alignment horizontal="justify" vertical="center" wrapText="1"/>
      <protection hidden="1"/>
    </xf>
    <xf numFmtId="0" fontId="15" fillId="0" borderId="0" xfId="3" applyFont="1" applyAlignment="1" applyProtection="1">
      <alignment horizontal="justify" vertical="top" wrapText="1"/>
      <protection hidden="1"/>
    </xf>
    <xf numFmtId="0" fontId="15" fillId="0" borderId="11" xfId="3" applyFont="1" applyBorder="1" applyAlignment="1" applyProtection="1">
      <alignment horizontal="justify" vertical="top" wrapText="1"/>
      <protection hidden="1"/>
    </xf>
    <xf numFmtId="0" fontId="13" fillId="0" borderId="4" xfId="3" applyFont="1" applyBorder="1" applyAlignment="1" applyProtection="1">
      <alignment horizontal="left" vertical="center" wrapText="1"/>
      <protection hidden="1"/>
    </xf>
    <xf numFmtId="0" fontId="13" fillId="0" borderId="6" xfId="3" applyFont="1" applyBorder="1" applyAlignment="1" applyProtection="1">
      <alignment horizontal="left" vertical="center" wrapText="1"/>
      <protection hidden="1"/>
    </xf>
    <xf numFmtId="0" fontId="13" fillId="6" borderId="14" xfId="3" applyFont="1" applyFill="1" applyBorder="1" applyAlignment="1" applyProtection="1">
      <alignment horizontal="left" vertical="top" wrapText="1"/>
      <protection locked="0"/>
    </xf>
    <xf numFmtId="0" fontId="34" fillId="0" borderId="11" xfId="3" applyFont="1" applyBorder="1" applyAlignment="1" applyProtection="1">
      <alignment horizontal="right" vertical="top" wrapText="1"/>
      <protection hidden="1"/>
    </xf>
    <xf numFmtId="0" fontId="13" fillId="0" borderId="7" xfId="3" applyFont="1" applyBorder="1" applyAlignment="1" applyProtection="1">
      <alignment horizontal="left" vertical="center" indent="2"/>
      <protection hidden="1"/>
    </xf>
    <xf numFmtId="0" fontId="13" fillId="6" borderId="7" xfId="3" applyFont="1" applyFill="1" applyBorder="1" applyAlignment="1" applyProtection="1">
      <alignment horizontal="left" vertical="center" wrapText="1"/>
      <protection locked="0"/>
    </xf>
    <xf numFmtId="0" fontId="13" fillId="0" borderId="9" xfId="3" applyFont="1" applyBorder="1" applyAlignment="1" applyProtection="1">
      <alignment horizontal="left" vertical="center" indent="2"/>
      <protection hidden="1"/>
    </xf>
    <xf numFmtId="0" fontId="13" fillId="0" borderId="0" xfId="3" applyFont="1" applyAlignment="1" applyProtection="1">
      <alignment horizontal="left" vertical="center" indent="2"/>
      <protection hidden="1"/>
    </xf>
    <xf numFmtId="0" fontId="13" fillId="0" borderId="34" xfId="3" applyFont="1" applyBorder="1" applyAlignment="1" applyProtection="1">
      <alignment horizontal="left" vertical="center" indent="2"/>
      <protection hidden="1"/>
    </xf>
    <xf numFmtId="0" fontId="13" fillId="6" borderId="0" xfId="3" applyFont="1" applyFill="1" applyAlignment="1" applyProtection="1">
      <alignment horizontal="center" vertical="center" wrapText="1"/>
      <protection locked="0"/>
    </xf>
    <xf numFmtId="167" fontId="13" fillId="0" borderId="0" xfId="3" applyNumberFormat="1" applyFont="1" applyAlignment="1" applyProtection="1">
      <alignment horizontal="justify" vertical="top" wrapText="1"/>
      <protection hidden="1"/>
    </xf>
    <xf numFmtId="167" fontId="13" fillId="0" borderId="0" xfId="3" applyNumberFormat="1" applyFont="1" applyAlignment="1" applyProtection="1">
      <alignment horizontal="left" vertical="top" wrapText="1"/>
      <protection hidden="1"/>
    </xf>
    <xf numFmtId="0" fontId="13" fillId="0" borderId="0" xfId="3" applyFont="1" applyAlignment="1" applyProtection="1">
      <alignment horizontal="left" vertical="center" wrapText="1" indent="2"/>
      <protection hidden="1"/>
    </xf>
    <xf numFmtId="0" fontId="13" fillId="0" borderId="0" xfId="3" applyFont="1" applyAlignment="1" applyProtection="1">
      <alignment horizontal="center" vertical="center" wrapText="1"/>
      <protection hidden="1"/>
    </xf>
    <xf numFmtId="0" fontId="13" fillId="0" borderId="0" xfId="3" applyFont="1" applyAlignment="1" applyProtection="1">
      <alignment horizontal="justify" vertical="top"/>
      <protection hidden="1"/>
    </xf>
    <xf numFmtId="0" fontId="13" fillId="0" borderId="0" xfId="3" applyFont="1" applyAlignment="1" applyProtection="1">
      <alignment horizontal="left" vertical="top"/>
      <protection hidden="1"/>
    </xf>
    <xf numFmtId="0" fontId="13" fillId="0" borderId="12" xfId="3" applyFont="1" applyBorder="1" applyAlignment="1" applyProtection="1">
      <alignment horizontal="center" vertical="center"/>
      <protection hidden="1"/>
    </xf>
    <xf numFmtId="0" fontId="13" fillId="6" borderId="0" xfId="3" applyFont="1" applyFill="1" applyAlignment="1" applyProtection="1">
      <alignment horizontal="left" vertical="center" wrapText="1"/>
      <protection locked="0"/>
    </xf>
    <xf numFmtId="166" fontId="13" fillId="0" borderId="0" xfId="3" applyNumberFormat="1" applyFont="1" applyAlignment="1" applyProtection="1">
      <alignment horizontal="left" vertical="center"/>
      <protection hidden="1"/>
    </xf>
    <xf numFmtId="0" fontId="7" fillId="3" borderId="0" xfId="1" applyFont="1" applyFill="1" applyAlignment="1" applyProtection="1">
      <alignment horizontal="justify" vertical="top" wrapText="1"/>
      <protection hidden="1"/>
    </xf>
    <xf numFmtId="0" fontId="13" fillId="0" borderId="0" xfId="10" applyFont="1" applyAlignment="1" applyProtection="1">
      <alignment horizontal="left" vertical="top"/>
      <protection hidden="1"/>
    </xf>
    <xf numFmtId="167" fontId="2" fillId="0" borderId="0" xfId="3" applyNumberFormat="1" applyFont="1" applyAlignment="1" applyProtection="1">
      <alignment horizontal="left" vertical="top" wrapText="1"/>
      <protection hidden="1"/>
    </xf>
    <xf numFmtId="0" fontId="13" fillId="11" borderId="0" xfId="3" applyFont="1" applyFill="1" applyAlignment="1" applyProtection="1">
      <alignment horizontal="justify" vertical="top" wrapText="1"/>
      <protection hidden="1"/>
    </xf>
    <xf numFmtId="0" fontId="13" fillId="0" borderId="0" xfId="10" applyFont="1" applyAlignment="1" applyProtection="1">
      <alignment horizontal="left" vertical="top" wrapText="1"/>
      <protection hidden="1"/>
    </xf>
    <xf numFmtId="0" fontId="54" fillId="0" borderId="0" xfId="3" applyFont="1" applyAlignment="1" applyProtection="1">
      <alignment horizontal="left" vertical="top" wrapText="1" indent="1"/>
      <protection hidden="1"/>
    </xf>
  </cellXfs>
  <cellStyles count="11">
    <cellStyle name="Hyperlink" xfId="4" builtinId="8"/>
    <cellStyle name="Normal" xfId="0" builtinId="0"/>
    <cellStyle name="Normal 2" xfId="3"/>
    <cellStyle name="Normal 2 3" xfId="7"/>
    <cellStyle name="Normal 3" xfId="8"/>
    <cellStyle name="Normal 3 3" xfId="9"/>
    <cellStyle name="Normal_Annexures TW 04 2" xfId="10"/>
    <cellStyle name="Normal_Attach 3(JV)" xfId="5"/>
    <cellStyle name="Normal_Attacments TW 04_11_Attachments and Bid Form Vol.III" xfId="2"/>
    <cellStyle name="Normal_Price_Schedules for Insulator Package Rev-01" xfId="1"/>
    <cellStyle name="Normal_PRICE-SCHE Bihar-Rev-2-corrections" xfId="6"/>
  </cellStyles>
  <dxfs count="23">
    <dxf>
      <font>
        <condense val="0"/>
        <extend val="0"/>
        <u/>
        <color indexed="10"/>
      </font>
    </dxf>
    <dxf>
      <font>
        <b/>
        <i/>
        <strike/>
      </font>
    </dxf>
    <dxf>
      <fill>
        <patternFill patternType="none">
          <bgColor indexed="65"/>
        </patternFill>
      </fill>
    </dxf>
    <dxf>
      <font>
        <strike/>
      </font>
    </dxf>
    <dxf>
      <font>
        <strike/>
      </font>
    </dxf>
    <dxf>
      <font>
        <strike/>
      </font>
    </dxf>
    <dxf>
      <fill>
        <patternFill patternType="none">
          <bgColor indexed="65"/>
        </patternFill>
      </fill>
    </dxf>
    <dxf>
      <fill>
        <patternFill patternType="none">
          <bgColor indexed="65"/>
        </patternFill>
      </fill>
    </dxf>
    <dxf>
      <font>
        <color theme="0"/>
      </font>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font>
    </dxf>
    <dxf>
      <font>
        <condense val="0"/>
        <extend val="0"/>
        <color indexed="9"/>
      </font>
      <fill>
        <patternFill patternType="none">
          <bgColor indexed="65"/>
        </patternFill>
      </fill>
      <border>
        <left/>
        <right/>
        <top/>
        <bottom/>
      </border>
    </dxf>
    <dxf>
      <font>
        <strike/>
      </font>
    </dxf>
    <dxf>
      <font>
        <condense val="0"/>
        <extend val="0"/>
        <color indexed="9"/>
      </font>
      <fill>
        <patternFill patternType="none">
          <bgColor indexed="65"/>
        </patternFill>
      </fill>
      <border>
        <left/>
        <right/>
        <top/>
        <bottom/>
      </border>
    </dxf>
    <dxf>
      <font>
        <condense val="0"/>
        <extend val="0"/>
        <color auto="1"/>
      </font>
      <fill>
        <patternFill patternType="solid">
          <bgColor indexed="42"/>
        </patternFill>
      </fill>
      <border>
        <left style="thin">
          <color indexed="64"/>
        </left>
        <right style="thin">
          <color indexed="64"/>
        </right>
        <top style="thin">
          <color indexed="64"/>
        </top>
        <bottom style="thin">
          <color indexed="64"/>
        </bottom>
      </border>
    </dxf>
    <dxf>
      <font>
        <condense val="0"/>
        <extend val="0"/>
        <color indexed="9"/>
      </font>
      <fill>
        <patternFill patternType="none">
          <bgColor indexed="65"/>
        </patternFill>
      </fill>
      <border>
        <left/>
        <right/>
        <top/>
        <bottom/>
      </border>
    </dxf>
    <dxf>
      <font>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fmlaLink="$I$20" lockText="1" noThreeD="1"/>
</file>

<file path=xl/ctrlProps/ctrlProp2.xml><?xml version="1.0" encoding="utf-8"?>
<formControlPr xmlns="http://schemas.microsoft.com/office/spreadsheetml/2009/9/main" objectType="Radio" firstButton="1" fmlaLink="$H$72"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hyperlink" Target="#'Attach 8'!A1"/><Relationship Id="rId1" Type="http://schemas.openxmlformats.org/officeDocument/2006/relationships/hyperlink" Target="#'Attach 9'!A1"/></Relationships>
</file>

<file path=xl/drawings/_rels/drawing11.xml.rels><?xml version="1.0" encoding="UTF-8" standalone="yes"?>
<Relationships xmlns="http://schemas.openxmlformats.org/package/2006/relationships"><Relationship Id="rId1" Type="http://schemas.openxmlformats.org/officeDocument/2006/relationships/hyperlink" Target="#'Attach 9'!A1"/></Relationships>
</file>

<file path=xl/drawings/_rels/drawing12.xml.rels><?xml version="1.0" encoding="UTF-8" standalone="yes"?>
<Relationships xmlns="http://schemas.openxmlformats.org/package/2006/relationships"><Relationship Id="rId2" Type="http://schemas.openxmlformats.org/officeDocument/2006/relationships/hyperlink" Target="#'Attach 10'!A1"/><Relationship Id="rId1" Type="http://schemas.openxmlformats.org/officeDocument/2006/relationships/hyperlink" Target="#'Attach 11'!A1"/></Relationships>
</file>

<file path=xl/drawings/_rels/drawing13.xml.rels><?xml version="1.0" encoding="UTF-8" standalone="yes"?>
<Relationships xmlns="http://schemas.openxmlformats.org/package/2006/relationships"><Relationship Id="rId2" Type="http://schemas.openxmlformats.org/officeDocument/2006/relationships/hyperlink" Target="#'Attach 11'!A1"/><Relationship Id="rId1" Type="http://schemas.openxmlformats.org/officeDocument/2006/relationships/hyperlink" Target="#'Attach 12'!A1"/></Relationships>
</file>

<file path=xl/drawings/_rels/drawing14.xml.rels><?xml version="1.0" encoding="UTF-8" standalone="yes"?>
<Relationships xmlns="http://schemas.openxmlformats.org/package/2006/relationships"><Relationship Id="rId2" Type="http://schemas.openxmlformats.org/officeDocument/2006/relationships/hyperlink" Target="#'Attach 11-IP'!A1"/><Relationship Id="rId1" Type="http://schemas.openxmlformats.org/officeDocument/2006/relationships/hyperlink" Target="#'Attach 14-IP'!A1"/></Relationships>
</file>

<file path=xl/drawings/_rels/drawing15.xml.rels><?xml version="1.0" encoding="UTF-8" standalone="yes"?>
<Relationships xmlns="http://schemas.openxmlformats.org/package/2006/relationships"><Relationship Id="rId2" Type="http://schemas.openxmlformats.org/officeDocument/2006/relationships/hyperlink" Target="#'Attach 12'!A1"/><Relationship Id="rId1" Type="http://schemas.openxmlformats.org/officeDocument/2006/relationships/hyperlink" Target="#'Attach 15'!A1"/></Relationships>
</file>

<file path=xl/drawings/_rels/drawing16.xml.rels><?xml version="1.0" encoding="UTF-8" standalone="yes"?>
<Relationships xmlns="http://schemas.openxmlformats.org/package/2006/relationships"><Relationship Id="rId2" Type="http://schemas.openxmlformats.org/officeDocument/2006/relationships/hyperlink" Target="#'Attach 13'!A1"/><Relationship Id="rId1" Type="http://schemas.openxmlformats.org/officeDocument/2006/relationships/hyperlink" Target="#'Attach 16'!A1"/></Relationships>
</file>

<file path=xl/drawings/_rels/drawing17.xml.rels><?xml version="1.0" encoding="UTF-8" standalone="yes"?>
<Relationships xmlns="http://schemas.openxmlformats.org/package/2006/relationships"><Relationship Id="rId2" Type="http://schemas.openxmlformats.org/officeDocument/2006/relationships/hyperlink" Target="#'Attach 18 '!A1"/><Relationship Id="rId1" Type="http://schemas.openxmlformats.org/officeDocument/2006/relationships/hyperlink" Target="#'Attach 14-IP'!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9'!A1"/><Relationship Id="rId1" Type="http://schemas.openxmlformats.org/officeDocument/2006/relationships/hyperlink" Target="#'Attach 12'!A1"/></Relationships>
</file>

<file path=xl/drawings/_rels/drawing19.xml.rels><?xml version="1.0" encoding="UTF-8" standalone="yes"?>
<Relationships xmlns="http://schemas.openxmlformats.org/package/2006/relationships"><Relationship Id="rId2" Type="http://schemas.openxmlformats.org/officeDocument/2006/relationships/hyperlink" Target="#'Bid Form 1st Envelope '!A1"/><Relationship Id="rId1" Type="http://schemas.openxmlformats.org/officeDocument/2006/relationships/hyperlink" Target="#'Attach 17'!A1"/></Relationships>
</file>

<file path=xl/drawings/_rels/drawing2.xml.rels><?xml version="1.0" encoding="UTF-8" standalone="yes"?>
<Relationships xmlns="http://schemas.openxmlformats.org/package/2006/relationships"><Relationship Id="rId2" Type="http://schemas.openxmlformats.org/officeDocument/2006/relationships/hyperlink" Target="#'Attach 2'!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Cover!A1"/></Relationships>
</file>

<file path=xl/drawings/_rels/drawing3.xml.rels><?xml version="1.0" encoding="UTF-8" standalone="yes"?>
<Relationships xmlns="http://schemas.openxmlformats.org/package/2006/relationships"><Relationship Id="rId2" Type="http://schemas.openxmlformats.org/officeDocument/2006/relationships/hyperlink" Target="#'Attach 3(JV)'!A1"/><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5.xml.rels><?xml version="1.0" encoding="UTF-8" standalone="yes"?>
<Relationships xmlns="http://schemas.openxmlformats.org/package/2006/relationships"><Relationship Id="rId2" Type="http://schemas.openxmlformats.org/officeDocument/2006/relationships/hyperlink" Target="#'Attach 4'!Print_Area"/><Relationship Id="rId1" Type="http://schemas.openxmlformats.org/officeDocument/2006/relationships/hyperlink" Target="#'Attach QR'!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A)'!A1"/></Relationships>
</file>

<file path=xl/drawings/_rels/drawing7.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8.xml.rels><?xml version="1.0" encoding="UTF-8" standalone="yes"?>
<Relationships xmlns="http://schemas.openxmlformats.org/package/2006/relationships"><Relationship Id="rId1" Type="http://schemas.openxmlformats.org/officeDocument/2006/relationships/hyperlink" Target="#'Attach 5'!A1"/></Relationships>
</file>

<file path=xl/drawings/_rels/drawing9.xml.rels><?xml version="1.0" encoding="UTF-8" standalone="yes"?>
<Relationships xmlns="http://schemas.openxmlformats.org/package/2006/relationships"><Relationship Id="rId1" Type="http://schemas.openxmlformats.org/officeDocument/2006/relationships/hyperlink" Target="#'Attach 7'!A1"/></Relationships>
</file>

<file path=xl/drawings/drawing1.xml><?xml version="1.0" encoding="utf-8"?>
<xdr:wsDr xmlns:xdr="http://schemas.openxmlformats.org/drawingml/2006/spreadsheetDrawing" xmlns:a="http://schemas.openxmlformats.org/drawingml/2006/main">
  <xdr:twoCellAnchor>
    <xdr:from>
      <xdr:col>0</xdr:col>
      <xdr:colOff>47625</xdr:colOff>
      <xdr:row>20</xdr:row>
      <xdr:rowOff>19050</xdr:rowOff>
    </xdr:from>
    <xdr:to>
      <xdr:col>0</xdr:col>
      <xdr:colOff>409575</xdr:colOff>
      <xdr:row>21</xdr:row>
      <xdr:rowOff>219075</xdr:rowOff>
    </xdr:to>
    <xdr:sp macro="" textlink="">
      <xdr:nvSpPr>
        <xdr:cNvPr id="4" name="Star: 6 Points 3">
          <a:extLst>
            <a:ext uri="{FF2B5EF4-FFF2-40B4-BE49-F238E27FC236}">
              <a16:creationId xmlns="" xmlns:a16="http://schemas.microsoft.com/office/drawing/2014/main" id="{C7AFB5A9-8176-98C9-DCCE-8FF960DACEE2}"/>
            </a:ext>
          </a:extLst>
        </xdr:cNvPr>
        <xdr:cNvSpPr/>
      </xdr:nvSpPr>
      <xdr:spPr>
        <a:xfrm>
          <a:off x="47625" y="5314950"/>
          <a:ext cx="361950" cy="438150"/>
        </a:xfrm>
        <a:prstGeom prst="star6">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xdr:colOff>
      <xdr:row>17</xdr:row>
      <xdr:rowOff>38100</xdr:rowOff>
    </xdr:from>
    <xdr:to>
      <xdr:col>5</xdr:col>
      <xdr:colOff>9525</xdr:colOff>
      <xdr:row>22</xdr:row>
      <xdr:rowOff>9525</xdr:rowOff>
    </xdr:to>
    <xdr:pic>
      <xdr:nvPicPr>
        <xdr:cNvPr id="10" name="Picture 9">
          <a:extLst>
            <a:ext uri="{FF2B5EF4-FFF2-40B4-BE49-F238E27FC236}">
              <a16:creationId xmlns="" xmlns:a16="http://schemas.microsoft.com/office/drawing/2014/main" id="{B2D3A9A1-EA7B-0A4C-91B0-213B5D09EF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4762500"/>
          <a:ext cx="8715375" cy="1019175"/>
        </a:xfrm>
        <a:prstGeom prst="rect">
          <a:avLst/>
        </a:prstGeom>
      </xdr:spPr>
    </xdr:pic>
    <xdr:clientData/>
  </xdr:twoCellAnchor>
  <xdr:twoCellAnchor>
    <xdr:from>
      <xdr:col>5</xdr:col>
      <xdr:colOff>57150</xdr:colOff>
      <xdr:row>20</xdr:row>
      <xdr:rowOff>19050</xdr:rowOff>
    </xdr:from>
    <xdr:to>
      <xdr:col>5</xdr:col>
      <xdr:colOff>419100</xdr:colOff>
      <xdr:row>21</xdr:row>
      <xdr:rowOff>219075</xdr:rowOff>
    </xdr:to>
    <xdr:sp macro="" textlink="">
      <xdr:nvSpPr>
        <xdr:cNvPr id="2" name="Star: 6 Points 1">
          <a:extLst>
            <a:ext uri="{FF2B5EF4-FFF2-40B4-BE49-F238E27FC236}">
              <a16:creationId xmlns="" xmlns:a16="http://schemas.microsoft.com/office/drawing/2014/main" id="{D1296299-DEC9-4B7E-8AC5-AD206F9D638A}"/>
            </a:ext>
          </a:extLst>
        </xdr:cNvPr>
        <xdr:cNvSpPr/>
      </xdr:nvSpPr>
      <xdr:spPr>
        <a:xfrm>
          <a:off x="9210675" y="5524500"/>
          <a:ext cx="361950" cy="438150"/>
        </a:xfrm>
        <a:prstGeom prst="star6">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0</xdr:rowOff>
    </xdr:from>
    <xdr:to>
      <xdr:col>0</xdr:col>
      <xdr:colOff>361950</xdr:colOff>
      <xdr:row>2</xdr:row>
      <xdr:rowOff>38100</xdr:rowOff>
    </xdr:to>
    <xdr:sp macro="" textlink="">
      <xdr:nvSpPr>
        <xdr:cNvPr id="3" name="Star: 6 Points 2">
          <a:extLst>
            <a:ext uri="{FF2B5EF4-FFF2-40B4-BE49-F238E27FC236}">
              <a16:creationId xmlns="" xmlns:a16="http://schemas.microsoft.com/office/drawing/2014/main" id="{9DAB9B81-93A3-4FBC-8F28-70BCC9074A40}"/>
            </a:ext>
          </a:extLst>
        </xdr:cNvPr>
        <xdr:cNvSpPr/>
      </xdr:nvSpPr>
      <xdr:spPr>
        <a:xfrm>
          <a:off x="0" y="0"/>
          <a:ext cx="361950" cy="476250"/>
        </a:xfrm>
        <a:prstGeom prst="star6">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0</xdr:row>
      <xdr:rowOff>0</xdr:rowOff>
    </xdr:from>
    <xdr:to>
      <xdr:col>5</xdr:col>
      <xdr:colOff>361950</xdr:colOff>
      <xdr:row>2</xdr:row>
      <xdr:rowOff>19050</xdr:rowOff>
    </xdr:to>
    <xdr:sp macro="" textlink="">
      <xdr:nvSpPr>
        <xdr:cNvPr id="5" name="Star: 6 Points 4">
          <a:extLst>
            <a:ext uri="{FF2B5EF4-FFF2-40B4-BE49-F238E27FC236}">
              <a16:creationId xmlns="" xmlns:a16="http://schemas.microsoft.com/office/drawing/2014/main" id="{AE511F84-6F7B-45A0-896F-AF4C0DE0D02E}"/>
            </a:ext>
          </a:extLst>
        </xdr:cNvPr>
        <xdr:cNvSpPr/>
      </xdr:nvSpPr>
      <xdr:spPr>
        <a:xfrm>
          <a:off x="9153525" y="0"/>
          <a:ext cx="361950" cy="457200"/>
        </a:xfrm>
        <a:prstGeom prst="star6">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0</xdr:row>
      <xdr:rowOff>47625</xdr:rowOff>
    </xdr:from>
    <xdr:to>
      <xdr:col>6</xdr:col>
      <xdr:colOff>295275</xdr:colOff>
      <xdr:row>2</xdr:row>
      <xdr:rowOff>304800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87EEB113-3B10-481E-B44A-C51F8294AAC4}"/>
            </a:ext>
          </a:extLst>
        </xdr:cNvPr>
        <xdr:cNvGrpSpPr>
          <a:grpSpLocks/>
        </xdr:cNvGrpSpPr>
      </xdr:nvGrpSpPr>
      <xdr:grpSpPr bwMode="auto">
        <a:xfrm>
          <a:off x="7934325" y="47625"/>
          <a:ext cx="1113367" cy="669925"/>
          <a:chOff x="738" y="5"/>
          <a:chExt cx="116" cy="73"/>
        </a:xfrm>
      </xdr:grpSpPr>
      <xdr:sp macro="" textlink="">
        <xdr:nvSpPr>
          <xdr:cNvPr id="3" name="AutoShape 2">
            <a:extLst>
              <a:ext uri="{FF2B5EF4-FFF2-40B4-BE49-F238E27FC236}">
                <a16:creationId xmlns="" xmlns:a16="http://schemas.microsoft.com/office/drawing/2014/main" id="{8CF813E4-0F9C-012F-615E-CA35410E907C}"/>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C2E5BA66-F302-438F-DA25-5B543C1521B9}"/>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333375</xdr:colOff>
      <xdr:row>3</xdr:row>
      <xdr:rowOff>152400</xdr:rowOff>
    </xdr:to>
    <xdr:grpSp>
      <xdr:nvGrpSpPr>
        <xdr:cNvPr id="2" name="Group 1">
          <a:extLst>
            <a:ext uri="{FF2B5EF4-FFF2-40B4-BE49-F238E27FC236}">
              <a16:creationId xmlns="" xmlns:a16="http://schemas.microsoft.com/office/drawing/2014/main" id="{511AE36C-3358-431B-AE80-69ED7AE23434}"/>
            </a:ext>
          </a:extLst>
        </xdr:cNvPr>
        <xdr:cNvGrpSpPr>
          <a:grpSpLocks/>
        </xdr:cNvGrpSpPr>
      </xdr:nvGrpSpPr>
      <xdr:grpSpPr bwMode="auto">
        <a:xfrm>
          <a:off x="9112250" y="465667"/>
          <a:ext cx="1561042" cy="924983"/>
          <a:chOff x="6962775" y="47625"/>
          <a:chExt cx="2139950" cy="887942"/>
        </a:xfrm>
      </xdr:grpSpPr>
      <xdr:sp macro="" textlink="">
        <xdr:nvSpPr>
          <xdr:cNvPr id="3" name="AutoShape 2">
            <a:extLst>
              <a:ext uri="{FF2B5EF4-FFF2-40B4-BE49-F238E27FC236}">
                <a16:creationId xmlns="" xmlns:a16="http://schemas.microsoft.com/office/drawing/2014/main" id="{23883F53-5A7C-95F6-7DB4-DB1754A0B587}"/>
              </a:ext>
            </a:extLst>
          </xdr:cNvPr>
          <xdr:cNvSpPr>
            <a:spLocks noChangeArrowheads="1"/>
          </xdr:cNvSpPr>
        </xdr:nvSpPr>
        <xdr:spPr bwMode="auto">
          <a:xfrm>
            <a:off x="6962775" y="47625"/>
            <a:ext cx="2139950" cy="887942"/>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 xmlns:a16="http://schemas.microsoft.com/office/drawing/2014/main" id="{CD0D6FE5-6E61-8ABB-49F6-2727A79894FB}"/>
              </a:ext>
            </a:extLst>
          </xdr:cNvPr>
          <xdr:cNvSpPr txBox="1">
            <a:spLocks noChangeArrowheads="1"/>
          </xdr:cNvSpPr>
        </xdr:nvSpPr>
        <xdr:spPr bwMode="auto">
          <a:xfrm>
            <a:off x="7159703" y="277265"/>
            <a:ext cx="1811737" cy="466935"/>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104775</xdr:colOff>
      <xdr:row>0</xdr:row>
      <xdr:rowOff>9525</xdr:rowOff>
    </xdr:from>
    <xdr:to>
      <xdr:col>11</xdr:col>
      <xdr:colOff>190500</xdr:colOff>
      <xdr:row>2</xdr:row>
      <xdr:rowOff>285750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689EC9E4-EB23-41B6-8216-221C197B6F23}"/>
            </a:ext>
          </a:extLst>
        </xdr:cNvPr>
        <xdr:cNvGrpSpPr>
          <a:grpSpLocks/>
        </xdr:cNvGrpSpPr>
      </xdr:nvGrpSpPr>
      <xdr:grpSpPr bwMode="auto">
        <a:xfrm>
          <a:off x="9238192" y="9525"/>
          <a:ext cx="1281641" cy="773642"/>
          <a:chOff x="738" y="5"/>
          <a:chExt cx="116" cy="73"/>
        </a:xfrm>
      </xdr:grpSpPr>
      <xdr:sp macro="" textlink="">
        <xdr:nvSpPr>
          <xdr:cNvPr id="3" name="AutoShape 2">
            <a:extLst>
              <a:ext uri="{FF2B5EF4-FFF2-40B4-BE49-F238E27FC236}">
                <a16:creationId xmlns="" xmlns:a16="http://schemas.microsoft.com/office/drawing/2014/main" id="{04D9239A-F961-BAFC-E97E-7EC49C841A9E}"/>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05E9DB26-DCF9-AEE5-B735-0FFB12BFD53A}"/>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8616E763-282B-4B5B-B4A9-4BB9E7834B88}"/>
            </a:ext>
          </a:extLst>
        </xdr:cNvPr>
        <xdr:cNvGrpSpPr>
          <a:grpSpLocks/>
        </xdr:cNvGrpSpPr>
      </xdr:nvGrpSpPr>
      <xdr:grpSpPr bwMode="auto">
        <a:xfrm>
          <a:off x="8767233" y="57150"/>
          <a:ext cx="1113367" cy="985308"/>
          <a:chOff x="738" y="5"/>
          <a:chExt cx="116" cy="73"/>
        </a:xfrm>
      </xdr:grpSpPr>
      <xdr:sp macro="" textlink="">
        <xdr:nvSpPr>
          <xdr:cNvPr id="3" name="AutoShape 2">
            <a:extLst>
              <a:ext uri="{FF2B5EF4-FFF2-40B4-BE49-F238E27FC236}">
                <a16:creationId xmlns="" xmlns:a16="http://schemas.microsoft.com/office/drawing/2014/main" id="{0AB76BD9-AEFA-6F0B-555B-4AF2F6B103FE}"/>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AD28D7A7-C26A-A42F-E2C6-44D48A423CBA}"/>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323850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097B61CE-18A8-4434-A1B9-895BED863A99}"/>
            </a:ext>
          </a:extLst>
        </xdr:cNvPr>
        <xdr:cNvGrpSpPr>
          <a:grpSpLocks/>
        </xdr:cNvGrpSpPr>
      </xdr:nvGrpSpPr>
      <xdr:grpSpPr bwMode="auto">
        <a:xfrm>
          <a:off x="8756650" y="47625"/>
          <a:ext cx="1113367" cy="678392"/>
          <a:chOff x="738" y="5"/>
          <a:chExt cx="116" cy="73"/>
        </a:xfrm>
      </xdr:grpSpPr>
      <xdr:sp macro="" textlink="">
        <xdr:nvSpPr>
          <xdr:cNvPr id="3" name="AutoShape 2">
            <a:extLst>
              <a:ext uri="{FF2B5EF4-FFF2-40B4-BE49-F238E27FC236}">
                <a16:creationId xmlns="" xmlns:a16="http://schemas.microsoft.com/office/drawing/2014/main" id="{54FBBD36-BFE0-F8AA-DE27-938584DD340D}"/>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ACD75256-62EC-136A-A743-48A53F80F119}"/>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438150</xdr:colOff>
      <xdr:row>1</xdr:row>
      <xdr:rowOff>47625</xdr:rowOff>
    </xdr:from>
    <xdr:to>
      <xdr:col>11</xdr:col>
      <xdr:colOff>323850</xdr:colOff>
      <xdr:row>2</xdr:row>
      <xdr:rowOff>342900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56C487BB-82E3-4708-881D-3042E9828251}"/>
            </a:ext>
          </a:extLst>
        </xdr:cNvPr>
        <xdr:cNvGrpSpPr>
          <a:grpSpLocks/>
        </xdr:cNvGrpSpPr>
      </xdr:nvGrpSpPr>
      <xdr:grpSpPr bwMode="auto">
        <a:xfrm>
          <a:off x="7603067" y="449792"/>
          <a:ext cx="1113366" cy="697441"/>
          <a:chOff x="738" y="5"/>
          <a:chExt cx="116" cy="73"/>
        </a:xfrm>
      </xdr:grpSpPr>
      <xdr:sp macro="" textlink="">
        <xdr:nvSpPr>
          <xdr:cNvPr id="3" name="AutoShape 2">
            <a:extLst>
              <a:ext uri="{FF2B5EF4-FFF2-40B4-BE49-F238E27FC236}">
                <a16:creationId xmlns="" xmlns:a16="http://schemas.microsoft.com/office/drawing/2014/main" id="{782386DD-D844-0766-3E11-6C8B6B37A9F2}"/>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E681AAF7-C63C-0DE5-3088-1913564CC0B2}"/>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257175</xdr:colOff>
      <xdr:row>2</xdr:row>
      <xdr:rowOff>533400</xdr:rowOff>
    </xdr:to>
    <xdr:grpSp>
      <xdr:nvGrpSpPr>
        <xdr:cNvPr id="2" name="Group 2">
          <a:hlinkClick xmlns:r="http://schemas.openxmlformats.org/officeDocument/2006/relationships" r:id="rId1" tooltip="Click for Next Attachment"/>
          <a:extLst>
            <a:ext uri="{FF2B5EF4-FFF2-40B4-BE49-F238E27FC236}">
              <a16:creationId xmlns="" xmlns:a16="http://schemas.microsoft.com/office/drawing/2014/main" id="{820C16D3-DDE0-42CD-8610-41081C571F14}"/>
            </a:ext>
          </a:extLst>
        </xdr:cNvPr>
        <xdr:cNvGrpSpPr>
          <a:grpSpLocks/>
        </xdr:cNvGrpSpPr>
      </xdr:nvGrpSpPr>
      <xdr:grpSpPr bwMode="auto">
        <a:xfrm>
          <a:off x="8922808" y="57150"/>
          <a:ext cx="1208617" cy="931333"/>
          <a:chOff x="738" y="5"/>
          <a:chExt cx="116" cy="73"/>
        </a:xfrm>
      </xdr:grpSpPr>
      <xdr:sp macro="" textlink="">
        <xdr:nvSpPr>
          <xdr:cNvPr id="3" name="AutoShape 3">
            <a:extLst>
              <a:ext uri="{FF2B5EF4-FFF2-40B4-BE49-F238E27FC236}">
                <a16:creationId xmlns="" xmlns:a16="http://schemas.microsoft.com/office/drawing/2014/main" id="{8FEDE3C0-EFA4-F420-6EB7-3F456307BBEE}"/>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 xmlns:a16="http://schemas.microsoft.com/office/drawing/2014/main" id="{16176868-2B95-F5D0-92AD-6538668DF4DC}"/>
              </a:ext>
            </a:extLst>
          </xdr:cNvPr>
          <xdr:cNvSpPr txBox="1">
            <a:spLocks noChangeArrowheads="1"/>
          </xdr:cNvSpPr>
        </xdr:nvSpPr>
        <xdr:spPr bwMode="auto">
          <a:xfrm>
            <a:off x="753" y="24"/>
            <a:ext cx="99"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74</xdr:row>
          <xdr:rowOff>19050</xdr:rowOff>
        </xdr:from>
        <xdr:to>
          <xdr:col>1</xdr:col>
          <xdr:colOff>2124075</xdr:colOff>
          <xdr:row>74</xdr:row>
          <xdr:rowOff>228600</xdr:rowOff>
        </xdr:to>
        <xdr:sp macro="" textlink="">
          <xdr:nvSpPr>
            <xdr:cNvPr id="19457" name="Option Button 1" hidden="1">
              <a:extLst>
                <a:ext uri="{63B3BB69-23CF-44E3-9099-C40C66FF867C}">
                  <a14:compatExt spid="_x0000_s19457"/>
                </a:ext>
                <a:ext uri="{FF2B5EF4-FFF2-40B4-BE49-F238E27FC236}">
                  <a16:creationId xmlns="" xmlns:a16="http://schemas.microsoft.com/office/drawing/2014/main" id="{00000000-0008-0000-0F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74</xdr:row>
          <xdr:rowOff>19050</xdr:rowOff>
        </xdr:from>
        <xdr:to>
          <xdr:col>3</xdr:col>
          <xdr:colOff>923925</xdr:colOff>
          <xdr:row>74</xdr:row>
          <xdr:rowOff>228600</xdr:rowOff>
        </xdr:to>
        <xdr:sp macro="" textlink="">
          <xdr:nvSpPr>
            <xdr:cNvPr id="19458" name="Option Button 2" hidden="1">
              <a:extLst>
                <a:ext uri="{63B3BB69-23CF-44E3-9099-C40C66FF867C}">
                  <a14:compatExt spid="_x0000_s19458"/>
                </a:ext>
                <a:ext uri="{FF2B5EF4-FFF2-40B4-BE49-F238E27FC236}">
                  <a16:creationId xmlns="" xmlns:a16="http://schemas.microsoft.com/office/drawing/2014/main" id="{00000000-0008-0000-0F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323850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3FEE57DB-D196-466F-A937-8BECC5D50CBC}"/>
            </a:ext>
          </a:extLst>
        </xdr:cNvPr>
        <xdr:cNvGrpSpPr>
          <a:grpSpLocks/>
        </xdr:cNvGrpSpPr>
      </xdr:nvGrpSpPr>
      <xdr:grpSpPr bwMode="auto">
        <a:xfrm>
          <a:off x="7571317" y="47625"/>
          <a:ext cx="1113366" cy="667808"/>
          <a:chOff x="738" y="5"/>
          <a:chExt cx="116" cy="73"/>
        </a:xfrm>
      </xdr:grpSpPr>
      <xdr:sp macro="" textlink="">
        <xdr:nvSpPr>
          <xdr:cNvPr id="3" name="AutoShape 2">
            <a:extLst>
              <a:ext uri="{FF2B5EF4-FFF2-40B4-BE49-F238E27FC236}">
                <a16:creationId xmlns="" xmlns:a16="http://schemas.microsoft.com/office/drawing/2014/main" id="{E785604B-5757-5F41-868F-353551C33898}"/>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5DE19D1D-06C0-D135-E757-6E893E1E5488}"/>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85725</xdr:colOff>
      <xdr:row>0</xdr:row>
      <xdr:rowOff>152400</xdr:rowOff>
    </xdr:from>
    <xdr:to>
      <xdr:col>8</xdr:col>
      <xdr:colOff>28575</xdr:colOff>
      <xdr:row>2</xdr:row>
      <xdr:rowOff>533400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19C61069-EDA2-404A-98D9-CE77C0390823}"/>
            </a:ext>
          </a:extLst>
        </xdr:cNvPr>
        <xdr:cNvGrpSpPr>
          <a:grpSpLocks/>
        </xdr:cNvGrpSpPr>
      </xdr:nvGrpSpPr>
      <xdr:grpSpPr bwMode="auto">
        <a:xfrm>
          <a:off x="8880475" y="152400"/>
          <a:ext cx="1170517" cy="709083"/>
          <a:chOff x="738" y="5"/>
          <a:chExt cx="116" cy="73"/>
        </a:xfrm>
      </xdr:grpSpPr>
      <xdr:sp macro="" textlink="">
        <xdr:nvSpPr>
          <xdr:cNvPr id="3" name="AutoShape 2">
            <a:extLst>
              <a:ext uri="{FF2B5EF4-FFF2-40B4-BE49-F238E27FC236}">
                <a16:creationId xmlns="" xmlns:a16="http://schemas.microsoft.com/office/drawing/2014/main" id="{2A0A2C49-2B53-7073-AFBD-07439C0E0377}"/>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185B2B7B-0807-99E9-1C5E-164B13E0E7EF}"/>
              </a:ext>
            </a:extLst>
          </xdr:cNvPr>
          <xdr:cNvSpPr txBox="1">
            <a:spLocks noChangeArrowheads="1"/>
          </xdr:cNvSpPr>
        </xdr:nvSpPr>
        <xdr:spPr bwMode="auto">
          <a:xfrm>
            <a:off x="752" y="21"/>
            <a:ext cx="98" cy="42"/>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152342</xdr:colOff>
      <xdr:row>2</xdr:row>
      <xdr:rowOff>28575</xdr:rowOff>
    </xdr:from>
    <xdr:to>
      <xdr:col>14</xdr:col>
      <xdr:colOff>47624</xdr:colOff>
      <xdr:row>4</xdr:row>
      <xdr:rowOff>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75B23FF5-80C8-4D6B-AA2B-54FA83CACD66}"/>
            </a:ext>
          </a:extLst>
        </xdr:cNvPr>
        <xdr:cNvGrpSpPr>
          <a:grpSpLocks/>
        </xdr:cNvGrpSpPr>
      </xdr:nvGrpSpPr>
      <xdr:grpSpPr bwMode="auto">
        <a:xfrm>
          <a:off x="7211425" y="441325"/>
          <a:ext cx="1122949" cy="945092"/>
          <a:chOff x="737" y="5"/>
          <a:chExt cx="117" cy="73"/>
        </a:xfrm>
      </xdr:grpSpPr>
      <xdr:sp macro="" textlink="">
        <xdr:nvSpPr>
          <xdr:cNvPr id="3" name="AutoShape 2">
            <a:extLst>
              <a:ext uri="{FF2B5EF4-FFF2-40B4-BE49-F238E27FC236}">
                <a16:creationId xmlns="" xmlns:a16="http://schemas.microsoft.com/office/drawing/2014/main" id="{AA2FAD8B-E36C-606D-2092-ADFF9F7A1709}"/>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1E5E55F1-DE29-815F-5C98-EA1C72A75B24}"/>
              </a:ext>
            </a:extLst>
          </xdr:cNvPr>
          <xdr:cNvSpPr txBox="1">
            <a:spLocks noChangeArrowheads="1"/>
          </xdr:cNvSpPr>
        </xdr:nvSpPr>
        <xdr:spPr bwMode="auto">
          <a:xfrm>
            <a:off x="737" y="23"/>
            <a:ext cx="98" cy="39"/>
          </a:xfrm>
          <a:prstGeom prst="rect">
            <a:avLst/>
          </a:prstGeom>
          <a:noFill/>
          <a:ln w="9525">
            <a:noFill/>
            <a:miter lim="800000"/>
            <a:headEnd/>
            <a:tailEnd/>
          </a:ln>
        </xdr:spPr>
        <xdr:txBody>
          <a:bodyPr vertOverflow="clip" wrap="square" lIns="27432" tIns="27432" rIns="27432" bIns="27432" anchor="ctr" upright="1"/>
          <a:lstStyle/>
          <a:p>
            <a:pPr rtl="1"/>
            <a:r>
              <a:rPr lang="en-US" sz="1100" b="0" i="0">
                <a:effectLst/>
                <a:latin typeface="+mn-lt"/>
                <a:ea typeface="+mn-ea"/>
                <a:cs typeface="+mn-cs"/>
              </a:rPr>
              <a:t>Click for Bid Form</a:t>
            </a:r>
            <a:endParaRPr lang="en-US" sz="1000">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0</xdr:colOff>
      <xdr:row>1</xdr:row>
      <xdr:rowOff>68580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4F5EB6C5-2960-4800-84BB-684CCA7CA2EA}"/>
            </a:ext>
          </a:extLst>
        </xdr:cNvPr>
        <xdr:cNvGrpSpPr>
          <a:grpSpLocks/>
        </xdr:cNvGrpSpPr>
      </xdr:nvGrpSpPr>
      <xdr:grpSpPr bwMode="auto">
        <a:xfrm>
          <a:off x="6889750" y="0"/>
          <a:ext cx="1047750" cy="502497"/>
          <a:chOff x="738" y="5"/>
          <a:chExt cx="116" cy="73"/>
        </a:xfrm>
      </xdr:grpSpPr>
      <xdr:sp macro="" textlink="">
        <xdr:nvSpPr>
          <xdr:cNvPr id="3" name="AutoShape 2">
            <a:extLst>
              <a:ext uri="{FF2B5EF4-FFF2-40B4-BE49-F238E27FC236}">
                <a16:creationId xmlns="" xmlns:a16="http://schemas.microsoft.com/office/drawing/2014/main" id="{1F9C8051-C661-A132-3209-4AAF37B702BC}"/>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 xmlns:a16="http://schemas.microsoft.com/office/drawing/2014/main" id="{15F35819-6E34-E42D-0B44-D381EDAA0337}"/>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2" name="Group 14">
          <a:hlinkClick xmlns:r="http://schemas.openxmlformats.org/officeDocument/2006/relationships" r:id="rId1" tooltip="Back to Cover"/>
          <a:extLst>
            <a:ext uri="{FF2B5EF4-FFF2-40B4-BE49-F238E27FC236}">
              <a16:creationId xmlns="" xmlns:a16="http://schemas.microsoft.com/office/drawing/2014/main" id="{0E6CA11A-E95B-47DE-92CB-C4F7B7EE61FF}"/>
            </a:ext>
          </a:extLst>
        </xdr:cNvPr>
        <xdr:cNvGrpSpPr>
          <a:grpSpLocks/>
        </xdr:cNvGrpSpPr>
      </xdr:nvGrpSpPr>
      <xdr:grpSpPr bwMode="auto">
        <a:xfrm>
          <a:off x="9552517" y="57150"/>
          <a:ext cx="1188508" cy="758825"/>
          <a:chOff x="711" y="6"/>
          <a:chExt cx="125" cy="73"/>
        </a:xfrm>
      </xdr:grpSpPr>
      <xdr:sp macro="" textlink="">
        <xdr:nvSpPr>
          <xdr:cNvPr id="3" name="AutoShape 8">
            <a:extLst>
              <a:ext uri="{FF2B5EF4-FFF2-40B4-BE49-F238E27FC236}">
                <a16:creationId xmlns="" xmlns:a16="http://schemas.microsoft.com/office/drawing/2014/main" id="{6C30E97F-7B83-C3CB-BD67-4B9571DBC042}"/>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9">
            <a:hlinkClick xmlns:r="http://schemas.openxmlformats.org/officeDocument/2006/relationships" r:id="rId1"/>
            <a:extLst>
              <a:ext uri="{FF2B5EF4-FFF2-40B4-BE49-F238E27FC236}">
                <a16:creationId xmlns="" xmlns:a16="http://schemas.microsoft.com/office/drawing/2014/main" id="{C0525CBD-18D2-EE15-2681-E5AE7CCB566D}"/>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0</xdr:colOff>
      <xdr:row>2</xdr:row>
      <xdr:rowOff>333375</xdr:rowOff>
    </xdr:to>
    <xdr:grpSp>
      <xdr:nvGrpSpPr>
        <xdr:cNvPr id="2" name="Group 3">
          <a:hlinkClick xmlns:r="http://schemas.openxmlformats.org/officeDocument/2006/relationships" r:id="rId1" tooltip="Click for Next Attachment"/>
          <a:extLst>
            <a:ext uri="{FF2B5EF4-FFF2-40B4-BE49-F238E27FC236}">
              <a16:creationId xmlns="" xmlns:a16="http://schemas.microsoft.com/office/drawing/2014/main" id="{B353C203-CD70-4B3A-BE93-C92BDD45AF64}"/>
            </a:ext>
          </a:extLst>
        </xdr:cNvPr>
        <xdr:cNvGrpSpPr>
          <a:grpSpLocks/>
        </xdr:cNvGrpSpPr>
      </xdr:nvGrpSpPr>
      <xdr:grpSpPr bwMode="auto">
        <a:xfrm>
          <a:off x="7695142" y="47625"/>
          <a:ext cx="676275" cy="762000"/>
          <a:chOff x="738" y="5"/>
          <a:chExt cx="116" cy="73"/>
        </a:xfrm>
      </xdr:grpSpPr>
      <xdr:sp macro="" textlink="">
        <xdr:nvSpPr>
          <xdr:cNvPr id="3" name="AutoShape 1">
            <a:extLst>
              <a:ext uri="{FF2B5EF4-FFF2-40B4-BE49-F238E27FC236}">
                <a16:creationId xmlns="" xmlns:a16="http://schemas.microsoft.com/office/drawing/2014/main" id="{A8254FD5-C378-2803-64FF-04F1CC12F01B}"/>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2">
            <a:hlinkClick xmlns:r="http://schemas.openxmlformats.org/officeDocument/2006/relationships" r:id="rId2"/>
            <a:extLst>
              <a:ext uri="{FF2B5EF4-FFF2-40B4-BE49-F238E27FC236}">
                <a16:creationId xmlns="" xmlns:a16="http://schemas.microsoft.com/office/drawing/2014/main" id="{E558B9F0-2831-1FC8-F0B7-5B7FD9492E30}"/>
              </a:ext>
            </a:extLst>
          </xdr:cNvPr>
          <xdr:cNvSpPr txBox="1">
            <a:spLocks noChangeArrowheads="1"/>
          </xdr:cNvSpPr>
        </xdr:nvSpPr>
        <xdr:spPr bwMode="auto">
          <a:xfrm>
            <a:off x="753" y="23"/>
            <a:ext cx="98" cy="3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0</xdr:colOff>
      <xdr:row>2</xdr:row>
      <xdr:rowOff>333375</xdr:rowOff>
    </xdr:to>
    <xdr:grpSp>
      <xdr:nvGrpSpPr>
        <xdr:cNvPr id="2" name="Group 3">
          <a:hlinkClick xmlns:r="http://schemas.openxmlformats.org/officeDocument/2006/relationships" r:id="rId1" tooltip="Click for Next Attachment"/>
          <a:extLst>
            <a:ext uri="{FF2B5EF4-FFF2-40B4-BE49-F238E27FC236}">
              <a16:creationId xmlns="" xmlns:a16="http://schemas.microsoft.com/office/drawing/2014/main" id="{B353C203-CD70-4B3A-BE93-C92BDD45AF64}"/>
            </a:ext>
          </a:extLst>
        </xdr:cNvPr>
        <xdr:cNvGrpSpPr>
          <a:grpSpLocks/>
        </xdr:cNvGrpSpPr>
      </xdr:nvGrpSpPr>
      <xdr:grpSpPr bwMode="auto">
        <a:xfrm>
          <a:off x="7695142" y="47625"/>
          <a:ext cx="676275" cy="762000"/>
          <a:chOff x="738" y="5"/>
          <a:chExt cx="116" cy="73"/>
        </a:xfrm>
      </xdr:grpSpPr>
      <xdr:sp macro="" textlink="">
        <xdr:nvSpPr>
          <xdr:cNvPr id="3" name="AutoShape 1">
            <a:extLst>
              <a:ext uri="{FF2B5EF4-FFF2-40B4-BE49-F238E27FC236}">
                <a16:creationId xmlns="" xmlns:a16="http://schemas.microsoft.com/office/drawing/2014/main" id="{A8254FD5-C378-2803-64FF-04F1CC12F01B}"/>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2">
            <a:extLst>
              <a:ext uri="{FF2B5EF4-FFF2-40B4-BE49-F238E27FC236}">
                <a16:creationId xmlns="" xmlns:a16="http://schemas.microsoft.com/office/drawing/2014/main" id="{E558B9F0-2831-1FC8-F0B7-5B7FD9492E30}"/>
              </a:ext>
            </a:extLst>
          </xdr:cNvPr>
          <xdr:cNvSpPr txBox="1">
            <a:spLocks noChangeArrowheads="1"/>
          </xdr:cNvSpPr>
        </xdr:nvSpPr>
        <xdr:spPr bwMode="auto">
          <a:xfrm>
            <a:off x="753" y="23"/>
            <a:ext cx="98" cy="3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26F77765-927D-4917-A0EE-B550AC16309C}"/>
            </a:ext>
          </a:extLst>
        </xdr:cNvPr>
        <xdr:cNvGrpSpPr>
          <a:grpSpLocks/>
        </xdr:cNvGrpSpPr>
      </xdr:nvGrpSpPr>
      <xdr:grpSpPr bwMode="auto">
        <a:xfrm>
          <a:off x="7468658" y="28575"/>
          <a:ext cx="1113367" cy="858308"/>
          <a:chOff x="738" y="5"/>
          <a:chExt cx="116" cy="73"/>
        </a:xfrm>
      </xdr:grpSpPr>
      <xdr:sp macro="" textlink="">
        <xdr:nvSpPr>
          <xdr:cNvPr id="3" name="AutoShape 2">
            <a:extLst>
              <a:ext uri="{FF2B5EF4-FFF2-40B4-BE49-F238E27FC236}">
                <a16:creationId xmlns="" xmlns:a16="http://schemas.microsoft.com/office/drawing/2014/main" id="{F25318D6-BCF8-887E-216F-87D1964BB81D}"/>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 xmlns:a16="http://schemas.microsoft.com/office/drawing/2014/main" id="{B30ADE7A-3428-24DA-3DB1-1B3398F85906}"/>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228600</xdr:colOff>
      <xdr:row>0</xdr:row>
      <xdr:rowOff>0</xdr:rowOff>
    </xdr:from>
    <xdr:to>
      <xdr:col>17</xdr:col>
      <xdr:colOff>114300</xdr:colOff>
      <xdr:row>2</xdr:row>
      <xdr:rowOff>285750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13CDA7B7-2F2D-4498-B69B-3E5575E20B62}"/>
            </a:ext>
          </a:extLst>
        </xdr:cNvPr>
        <xdr:cNvGrpSpPr>
          <a:grpSpLocks/>
        </xdr:cNvGrpSpPr>
      </xdr:nvGrpSpPr>
      <xdr:grpSpPr bwMode="auto">
        <a:xfrm>
          <a:off x="10071100" y="0"/>
          <a:ext cx="1113367" cy="730250"/>
          <a:chOff x="738" y="5"/>
          <a:chExt cx="116" cy="73"/>
        </a:xfrm>
      </xdr:grpSpPr>
      <xdr:sp macro="" textlink="">
        <xdr:nvSpPr>
          <xdr:cNvPr id="3" name="AutoShape 2">
            <a:extLst>
              <a:ext uri="{FF2B5EF4-FFF2-40B4-BE49-F238E27FC236}">
                <a16:creationId xmlns="" xmlns:a16="http://schemas.microsoft.com/office/drawing/2014/main" id="{324FCEFB-95FD-31BA-A6C2-C7FBDA30A70A}"/>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 xmlns:a16="http://schemas.microsoft.com/office/drawing/2014/main" id="{55CB0F26-2584-C21D-750A-C48D958CC345}"/>
              </a:ext>
            </a:extLst>
          </xdr:cNvPr>
          <xdr:cNvSpPr txBox="1">
            <a:spLocks noChangeArrowheads="1"/>
          </xdr:cNvSpPr>
        </xdr:nvSpPr>
        <xdr:spPr bwMode="auto">
          <a:xfrm>
            <a:off x="753" y="23"/>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2B9372BB-63E9-478B-B280-A2928FE40EC3}"/>
            </a:ext>
          </a:extLst>
        </xdr:cNvPr>
        <xdr:cNvGrpSpPr>
          <a:grpSpLocks/>
        </xdr:cNvGrpSpPr>
      </xdr:nvGrpSpPr>
      <xdr:grpSpPr bwMode="auto">
        <a:xfrm>
          <a:off x="7458075" y="57150"/>
          <a:ext cx="1113367" cy="677333"/>
          <a:chOff x="738" y="5"/>
          <a:chExt cx="116" cy="73"/>
        </a:xfrm>
      </xdr:grpSpPr>
      <xdr:sp macro="" textlink="">
        <xdr:nvSpPr>
          <xdr:cNvPr id="3" name="AutoShape 2">
            <a:extLst>
              <a:ext uri="{FF2B5EF4-FFF2-40B4-BE49-F238E27FC236}">
                <a16:creationId xmlns="" xmlns:a16="http://schemas.microsoft.com/office/drawing/2014/main" id="{895C86BD-45DC-665E-5044-74CB70024A4D}"/>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 xmlns:a16="http://schemas.microsoft.com/office/drawing/2014/main" id="{AB067BA3-2AF5-FBCF-5D55-CA45AC7D8B33}"/>
              </a:ext>
            </a:extLst>
          </xdr:cNvPr>
          <xdr:cNvSpPr txBox="1">
            <a:spLocks noChangeArrowheads="1"/>
          </xdr:cNvSpPr>
        </xdr:nvSpPr>
        <xdr:spPr bwMode="auto">
          <a:xfrm>
            <a:off x="753" y="24"/>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323850</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292C4565-4EC5-4CC3-8A35-6318F54034AE}"/>
            </a:ext>
          </a:extLst>
        </xdr:cNvPr>
        <xdr:cNvGrpSpPr>
          <a:grpSpLocks/>
        </xdr:cNvGrpSpPr>
      </xdr:nvGrpSpPr>
      <xdr:grpSpPr bwMode="auto">
        <a:xfrm>
          <a:off x="7450667" y="47625"/>
          <a:ext cx="1109133" cy="731308"/>
          <a:chOff x="738" y="5"/>
          <a:chExt cx="116" cy="73"/>
        </a:xfrm>
      </xdr:grpSpPr>
      <xdr:sp macro="" textlink="">
        <xdr:nvSpPr>
          <xdr:cNvPr id="3" name="AutoShape 2">
            <a:extLst>
              <a:ext uri="{FF2B5EF4-FFF2-40B4-BE49-F238E27FC236}">
                <a16:creationId xmlns="" xmlns:a16="http://schemas.microsoft.com/office/drawing/2014/main" id="{D2CA06F5-A157-977F-5FE8-3CD7D1949C6E}"/>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 xmlns:a16="http://schemas.microsoft.com/office/drawing/2014/main" id="{0AC36819-5234-E4CD-74DE-24FBC4856CFA}"/>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0</xdr:row>
      <xdr:rowOff>47625</xdr:rowOff>
    </xdr:from>
    <xdr:to>
      <xdr:col>7</xdr:col>
      <xdr:colOff>600075</xdr:colOff>
      <xdr:row>2</xdr:row>
      <xdr:rowOff>600075</xdr:rowOff>
    </xdr:to>
    <xdr:grpSp>
      <xdr:nvGrpSpPr>
        <xdr:cNvPr id="2" name="Group 1">
          <a:hlinkClick xmlns:r="http://schemas.openxmlformats.org/officeDocument/2006/relationships" r:id="rId1" tooltip="Click for Next Attachment"/>
          <a:extLst>
            <a:ext uri="{FF2B5EF4-FFF2-40B4-BE49-F238E27FC236}">
              <a16:creationId xmlns="" xmlns:a16="http://schemas.microsoft.com/office/drawing/2014/main" id="{76883130-B4A9-4BD6-9106-4CB91AF14A22}"/>
            </a:ext>
          </a:extLst>
        </xdr:cNvPr>
        <xdr:cNvGrpSpPr>
          <a:grpSpLocks/>
        </xdr:cNvGrpSpPr>
      </xdr:nvGrpSpPr>
      <xdr:grpSpPr bwMode="auto">
        <a:xfrm>
          <a:off x="11460692" y="47625"/>
          <a:ext cx="1109133" cy="817033"/>
          <a:chOff x="738" y="5"/>
          <a:chExt cx="116" cy="73"/>
        </a:xfrm>
      </xdr:grpSpPr>
      <xdr:sp macro="" textlink="">
        <xdr:nvSpPr>
          <xdr:cNvPr id="3" name="AutoShape 2">
            <a:extLst>
              <a:ext uri="{FF2B5EF4-FFF2-40B4-BE49-F238E27FC236}">
                <a16:creationId xmlns="" xmlns:a16="http://schemas.microsoft.com/office/drawing/2014/main" id="{0E9765D5-E982-87DA-B5CA-5DFE4C213447}"/>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 xmlns:a16="http://schemas.microsoft.com/office/drawing/2014/main" id="{C48C66BF-CD61-AFA7-9142-E6A450D7F492}"/>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5</xdr:col>
      <xdr:colOff>9525</xdr:colOff>
      <xdr:row>21</xdr:row>
      <xdr:rowOff>9525</xdr:rowOff>
    </xdr:from>
    <xdr:to>
      <xdr:col>5</xdr:col>
      <xdr:colOff>2251564</xdr:colOff>
      <xdr:row>21</xdr:row>
      <xdr:rowOff>183168</xdr:rowOff>
    </xdr:to>
    <xdr:sp macro="" textlink="">
      <xdr:nvSpPr>
        <xdr:cNvPr id="5" name="Text Box 15">
          <a:extLst>
            <a:ext uri="{FF2B5EF4-FFF2-40B4-BE49-F238E27FC236}">
              <a16:creationId xmlns="" xmlns:a16="http://schemas.microsoft.com/office/drawing/2014/main" id="{F74F53BC-0863-4DF7-B14E-7EDF31245B32}"/>
            </a:ext>
          </a:extLst>
        </xdr:cNvPr>
        <xdr:cNvSpPr txBox="1">
          <a:spLocks noChangeArrowheads="1"/>
        </xdr:cNvSpPr>
      </xdr:nvSpPr>
      <xdr:spPr bwMode="auto">
        <a:xfrm>
          <a:off x="5543550" y="6067425"/>
          <a:ext cx="2242039" cy="1736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2209800</xdr:colOff>
          <xdr:row>21</xdr:row>
          <xdr:rowOff>0</xdr:rowOff>
        </xdr:from>
        <xdr:to>
          <xdr:col>5</xdr:col>
          <xdr:colOff>2514600</xdr:colOff>
          <xdr:row>22</xdr:row>
          <xdr:rowOff>9525</xdr:rowOff>
        </xdr:to>
        <xdr:sp macro="" textlink="">
          <xdr:nvSpPr>
            <xdr:cNvPr id="10241" name="Check Box 1" hidden="1">
              <a:extLst>
                <a:ext uri="{63B3BB69-23CF-44E3-9099-C40C66FF867C}">
                  <a14:compatExt spid="_x0000_s10241"/>
                </a:ext>
                <a:ext uri="{FF2B5EF4-FFF2-40B4-BE49-F238E27FC236}">
                  <a16:creationId xmlns=""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01959/Desktop/New%20folder/1_First%20Envelope_Attachments%20OH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Office%20work/Current/765kV%20CB/Pkg.%20III/Vol.%20III/13-First%20Envelope%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1397\My%20Documents\Office%20work\Current\NRSS%20XXVIII\Tower\Retender\Amendment%20No.%20I\vii)%20Attacments%20Vol-III-Re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397\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ndrive%20CS1/ann/dhramjagrah/tri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1397\satendra\Ringanwada\Base\12-First%20Envelope_Vol-III%20(Re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harm/AppData/Local/Microsoft/Windows/INetCache/Content.Outlook/DZLLO27T/First_Envelope_and_Bid_Form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 3(QR)"/>
      <sheetName val="Attach-3 (QR)"/>
      <sheetName val="Attach 4"/>
      <sheetName val="Attach 5"/>
      <sheetName val="Attach 6"/>
      <sheetName val="Attach 9"/>
      <sheetName val="Attach 10"/>
      <sheetName val="Attach 11"/>
      <sheetName val="Attach 12"/>
      <sheetName val="Attach 13"/>
      <sheetName val="Attach 14"/>
      <sheetName val="Attach 14 IP"/>
      <sheetName val="Attach 15 (2)"/>
      <sheetName val="Attach 15"/>
      <sheetName val="Attach 16"/>
      <sheetName val="Attach 17"/>
      <sheetName val="Attach 18"/>
      <sheetName val="Attach 19"/>
      <sheetName val="Bid Form 1st Env."/>
      <sheetName val="N-W (Cr.)"/>
    </sheetNames>
    <sheetDataSet>
      <sheetData sheetId="0">
        <row r="1">
          <cell r="F1" t="str">
            <v>Reconductoring Package : OH01</v>
          </cell>
        </row>
      </sheetData>
      <sheetData sheetId="1">
        <row r="6">
          <cell r="G6">
            <v>2</v>
          </cell>
        </row>
      </sheetData>
      <sheetData sheetId="2">
        <row r="7">
          <cell r="A7" t="str">
            <v>Bidder’s Name and Address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QR"/>
      <sheetName val="Attach 4"/>
      <sheetName val="Attach 4 (A)"/>
      <sheetName val="Attach 4 (B)"/>
      <sheetName val="Attach 5"/>
      <sheetName val="Attach 6"/>
      <sheetName val="Attach 7"/>
      <sheetName val="Attach 9"/>
      <sheetName val="Attach 10"/>
      <sheetName val="Attach 11"/>
      <sheetName val="Attach 12"/>
      <sheetName val="Attach 13"/>
      <sheetName val="Attach 14"/>
      <sheetName val="Attach 14-IP"/>
      <sheetName val="Attach 15"/>
      <sheetName val="Attach 16"/>
      <sheetName val="Attach 17"/>
      <sheetName val="Attach 18"/>
      <sheetName val="Bid Form 1st Envelope "/>
      <sheetName val="N to W"/>
    </sheetNames>
    <sheetDataSet>
      <sheetData sheetId="0" refreshError="1"/>
      <sheetData sheetId="1" refreshError="1"/>
      <sheetData sheetId="2" refreshError="1"/>
      <sheetData sheetId="3">
        <row r="2">
          <cell r="Z2">
            <v>0</v>
          </cell>
        </row>
        <row r="7">
          <cell r="E7" t="str">
            <v>To:</v>
          </cell>
        </row>
        <row r="15">
          <cell r="A15" t="str">
            <v>Name(s) and Addresse(s) of other partner(s)</v>
          </cell>
        </row>
        <row r="16">
          <cell r="B16" t="str">
            <v/>
          </cell>
          <cell r="E16" t="str">
            <v/>
          </cell>
        </row>
        <row r="17">
          <cell r="B17" t="str">
            <v xml:space="preserve">…… ……. …….. …… ……. …….. </v>
          </cell>
          <cell r="E17" t="str">
            <v/>
          </cell>
        </row>
        <row r="18">
          <cell r="B18" t="str">
            <v xml:space="preserve">…… ……. …….. …… ……. …….. </v>
          </cell>
          <cell r="E18" t="str">
            <v/>
          </cell>
        </row>
        <row r="19">
          <cell r="B19" t="str">
            <v xml:space="preserve">…… ……. …….. …… ……. …….. </v>
          </cell>
          <cell r="E19" t="str">
            <v/>
          </cell>
        </row>
        <row r="20">
          <cell r="B20" t="str">
            <v xml:space="preserve">…… ……. …….. …… ……. …….. </v>
          </cell>
          <cell r="E20" t="str">
            <v/>
          </cell>
        </row>
      </sheetData>
      <sheetData sheetId="4"/>
      <sheetData sheetId="5">
        <row r="350">
          <cell r="H350" t="str">
            <v>KRA.pdf</v>
          </cell>
        </row>
        <row r="419">
          <cell r="H419" t="str">
            <v>new.pdf</v>
          </cell>
        </row>
        <row r="505">
          <cell r="D505" t="str">
            <v>F:\HVDC-Champa-Kurukshetra\Rev Bidding Doc\TW04\KRA.pdf</v>
          </cell>
          <cell r="F505" t="str">
            <v>F:\HVDC-Champa-Kurukshetra\Rev Bidding Doc\TW04\Case_Studies.pdf</v>
          </cell>
          <cell r="I505" t="str">
            <v>F:\HVDC-Champa-Kurukshetra\Rev Bidding Doc\TW04\new.pdf</v>
          </cell>
        </row>
        <row r="560">
          <cell r="E560" t="str">
            <v>F:\HVDC-Champa-Kurukshetra\Rev Bidding Doc\TW04\new.pdf</v>
          </cell>
          <cell r="G560" t="str">
            <v>F:\HVDC-Champa-Kurukshetra\Rev Bidding Doc\TW04\Case_Studies.pdf</v>
          </cell>
          <cell r="I560" t="str">
            <v>F:\HVDC-Champa-Kurukshetra\Rev Bidding Doc\TW04\KRA.pdf</v>
          </cell>
        </row>
        <row r="651">
          <cell r="D651" t="str">
            <v>F:\HVDC-Champa-Kurukshetra\Rev Bidding Doc\TW04\KRA.pdf</v>
          </cell>
          <cell r="G651" t="str">
            <v>F:\HVDC-Champa-Kurukshetra\Rev Bidding Doc\TW04\new.pdf</v>
          </cell>
          <cell r="I651" t="str">
            <v>F:\HVDC-Champa-Kurukshetra\Rev Bidding Doc\TW04\Case_Studies.pdf</v>
          </cell>
        </row>
        <row r="782">
          <cell r="J782" t="str">
            <v>F:\Orissa C\Rev\Case_Studies.pdf</v>
          </cell>
          <cell r="K782" t="str">
            <v>F:\Orissa C\Rev\KRA.pdf</v>
          </cell>
          <cell r="L782" t="str">
            <v>F:\Orissa C\Rev\office order.pdf</v>
          </cell>
        </row>
        <row r="785">
          <cell r="J785" t="str">
            <v>F:\HVDC-Champa-Kurukshetra\Rev Bidding Doc\TW04\KRA.pdf</v>
          </cell>
          <cell r="K785" t="str">
            <v>F:\HVDC-Champa-Kurukshetra\Rev Bidding Doc\TW04\new.pdf</v>
          </cell>
          <cell r="L785" t="str">
            <v>F:\HVDC-Champa-Kurukshetra\Rev Bidding Doc\TW04\Case_Studies.pdf</v>
          </cell>
        </row>
        <row r="788">
          <cell r="J788" t="str">
            <v>F:\HVDC-Champa-Kurukshetra\Rev Bidding Doc\TW04\Case_Studies.pdf</v>
          </cell>
          <cell r="K788" t="str">
            <v>F:\HVDC-Champa-Kurukshetra\Rev Bidding Doc\TW04\KRA.pdf</v>
          </cell>
          <cell r="L788" t="str">
            <v>F:\Orissa C\Rev\Case_Studies.pdf</v>
          </cell>
        </row>
        <row r="791">
          <cell r="J791" t="str">
            <v>F:\HVDC-Champa-Kurukshetra\Rev Bidding Doc\TW04\Case_Studies.pdf</v>
          </cell>
          <cell r="K791" t="str">
            <v>F:\HVDC-Champa-Kurukshetra\Rev Bidding Doc\TW04\KRA.pdf</v>
          </cell>
          <cell r="L791" t="str">
            <v>F:\HVDC-Champa-Kurukshetra\Rev Bidding Doc\TW04\new.pdf</v>
          </cell>
        </row>
        <row r="794">
          <cell r="J794" t="str">
            <v>F:\HVDC-Champa-Kurukshetra\Rev Bidding Doc\TW04\Case_Studies.pdf</v>
          </cell>
          <cell r="K794" t="str">
            <v>F:\HVDC-Champa-Kurukshetra\Rev Bidding Doc\TW04\KRA.pdf</v>
          </cell>
          <cell r="L794" t="str">
            <v>F:\HVDC-Champa-Kurukshetra\Rev Bidding Doc\TW04\new.pdf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 val="Sheet1"/>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2)"/>
      <sheetName val="Basic"/>
      <sheetName val="Cover"/>
      <sheetName val="Name of Bidders"/>
      <sheetName val="Names of Bidder"/>
      <sheetName val="Attach 3(JV)"/>
      <sheetName val="Attach-3 (QR)_old"/>
      <sheetName val="Attach 3(QR)"/>
      <sheetName val="Attach-3 (QR)"/>
      <sheetName val="Attach 4"/>
      <sheetName val="Attach 4 (A)"/>
      <sheetName val="Attach 4 (B)"/>
      <sheetName val="Attach 5"/>
      <sheetName val="Attach 5A"/>
      <sheetName val="Attach 6"/>
      <sheetName val="Attach 7"/>
      <sheetName val="Attach 9"/>
      <sheetName val="Attach 10"/>
      <sheetName val="Attach 11"/>
      <sheetName val="Attach 12"/>
      <sheetName val="Attach 13"/>
      <sheetName val="Attach 14"/>
      <sheetName val="Attach 14-IP"/>
      <sheetName val="Sheet3"/>
      <sheetName val="Attach 15"/>
      <sheetName val="Attach 16"/>
      <sheetName val="Attach 17"/>
      <sheetName val="Attach 18"/>
      <sheetName val="Attach 18 SP"/>
      <sheetName val="Attach 19"/>
      <sheetName val="Bid Form 1st Envelope "/>
      <sheetName val="Sheet4"/>
      <sheetName val="N to W"/>
      <sheetName val="Sheet1"/>
      <sheetName val="Sheet2"/>
    </sheetNames>
    <sheetDataSet>
      <sheetData sheetId="0"/>
      <sheetData sheetId="1">
        <row r="1">
          <cell r="B1" t="str">
            <v>Circuit Breaker Package -CB01 associated with Bulk Procurement of Substation</v>
          </cell>
        </row>
        <row r="4">
          <cell r="B4">
            <v>0</v>
          </cell>
        </row>
        <row r="5">
          <cell r="B5">
            <v>15</v>
          </cell>
        </row>
      </sheetData>
      <sheetData sheetId="2">
        <row r="2">
          <cell r="B2" t="str">
            <v xml:space="preserve">Heavy-Duty Industrial Trailer of 350 MT Load Capacity for National High Power Test Laboratory, Bina. </v>
          </cell>
        </row>
      </sheetData>
      <sheetData sheetId="3">
        <row r="8">
          <cell r="D8">
            <v>0</v>
          </cell>
        </row>
        <row r="9">
          <cell r="D9">
            <v>0</v>
          </cell>
        </row>
        <row r="10">
          <cell r="D10">
            <v>0</v>
          </cell>
        </row>
        <row r="11">
          <cell r="D11">
            <v>0</v>
          </cell>
        </row>
        <row r="13">
          <cell r="D13" t="str">
            <v>e</v>
          </cell>
        </row>
        <row r="14">
          <cell r="D14" t="str">
            <v>f</v>
          </cell>
        </row>
        <row r="15">
          <cell r="D15" t="str">
            <v>g</v>
          </cell>
        </row>
        <row r="16">
          <cell r="D16" t="str">
            <v>h</v>
          </cell>
        </row>
      </sheetData>
      <sheetData sheetId="4">
        <row r="6">
          <cell r="D6">
            <v>0</v>
          </cell>
          <cell r="G6">
            <v>0</v>
          </cell>
          <cell r="I6">
            <v>0</v>
          </cell>
        </row>
        <row r="7">
          <cell r="D7">
            <v>0</v>
          </cell>
        </row>
        <row r="15">
          <cell r="D15">
            <v>0</v>
          </cell>
        </row>
        <row r="18">
          <cell r="D18">
            <v>0</v>
          </cell>
        </row>
        <row r="23">
          <cell r="D23" t="str">
            <v>Ram Lal</v>
          </cell>
        </row>
        <row r="24">
          <cell r="D24" t="str">
            <v>G5</v>
          </cell>
        </row>
        <row r="25">
          <cell r="D25" t="str">
            <v>Gurgaon</v>
          </cell>
        </row>
        <row r="26">
          <cell r="D26">
            <v>0</v>
          </cell>
        </row>
        <row r="28">
          <cell r="D28">
            <v>0</v>
          </cell>
        </row>
        <row r="29">
          <cell r="D29">
            <v>0</v>
          </cell>
        </row>
        <row r="30">
          <cell r="D30">
            <v>0</v>
          </cell>
        </row>
        <row r="31">
          <cell r="D31">
            <v>0</v>
          </cell>
        </row>
      </sheetData>
      <sheetData sheetId="5">
        <row r="1">
          <cell r="A1" t="str">
            <v>Specification No: NHPTL/-----------------</v>
          </cell>
          <cell r="AT1">
            <v>0</v>
          </cell>
        </row>
        <row r="2">
          <cell r="Z2">
            <v>0</v>
          </cell>
        </row>
        <row r="3">
          <cell r="A3" t="str">
            <v xml:space="preserve">Heavy-Duty Industrial Trailer of 350 MT Load Capacity for National High Power Test Laboratory, Bina. </v>
          </cell>
        </row>
        <row r="7">
          <cell r="A7" t="str">
            <v>Bidder’s Name and Address :</v>
          </cell>
          <cell r="E7" t="str">
            <v>To:</v>
          </cell>
        </row>
        <row r="8">
          <cell r="A8" t="str">
            <v/>
          </cell>
          <cell r="E8" t="str">
            <v>Contract &amp; Material Department,</v>
          </cell>
        </row>
        <row r="9">
          <cell r="B9" t="str">
            <v/>
          </cell>
          <cell r="E9" t="str">
            <v>National High Power Test Laboratory Pvt. Ltd;</v>
          </cell>
        </row>
        <row r="10">
          <cell r="B10" t="str">
            <v/>
          </cell>
          <cell r="E10" t="str">
            <v>Bina, MP</v>
          </cell>
        </row>
        <row r="11">
          <cell r="B11" t="str">
            <v/>
          </cell>
          <cell r="E11">
            <v>0</v>
          </cell>
        </row>
        <row r="12">
          <cell r="B12" t="str">
            <v/>
          </cell>
        </row>
      </sheetData>
      <sheetData sheetId="6"/>
      <sheetData sheetId="7">
        <row r="3">
          <cell r="A3" t="str">
            <v xml:space="preserve">Heavy-Duty Industrial Trailer of 350 MT Load Capacity for National High Power Test Laboratory, Bina.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view="pageBreakPreview" zoomScale="90" zoomScaleNormal="100" zoomScaleSheetLayoutView="90" workbookViewId="0">
      <selection activeCell="C7" sqref="C7:E7"/>
    </sheetView>
  </sheetViews>
  <sheetFormatPr defaultRowHeight="15" x14ac:dyDescent="0.25"/>
  <cols>
    <col min="1" max="1" width="6.85546875" style="364" bestFit="1" customWidth="1"/>
    <col min="2" max="2" width="12.7109375" style="364" customWidth="1"/>
    <col min="3" max="3" width="44.28515625" style="364" customWidth="1"/>
    <col min="4" max="4" width="60.5703125" style="364" customWidth="1"/>
    <col min="5" max="5" width="12.85546875" style="364" customWidth="1"/>
    <col min="6" max="6" width="6.85546875" style="364" bestFit="1" customWidth="1"/>
    <col min="7" max="16384" width="9.140625" style="364"/>
  </cols>
  <sheetData>
    <row r="1" spans="1:6" x14ac:dyDescent="0.25">
      <c r="B1" s="378" t="s">
        <v>0</v>
      </c>
      <c r="C1" s="378"/>
      <c r="D1" s="378"/>
      <c r="E1" s="378"/>
    </row>
    <row r="2" spans="1:6" ht="15" customHeight="1" x14ac:dyDescent="0.25">
      <c r="A2" s="387" t="s">
        <v>1</v>
      </c>
      <c r="B2" s="379" t="s">
        <v>443</v>
      </c>
      <c r="C2" s="380"/>
      <c r="D2" s="380"/>
      <c r="E2" s="381"/>
      <c r="F2" s="387" t="s">
        <v>5</v>
      </c>
    </row>
    <row r="3" spans="1:6" x14ac:dyDescent="0.25">
      <c r="A3" s="387"/>
      <c r="B3" s="382" t="s">
        <v>444</v>
      </c>
      <c r="C3" s="383"/>
      <c r="D3" s="383"/>
      <c r="E3" s="384"/>
      <c r="F3" s="387"/>
    </row>
    <row r="4" spans="1:6" x14ac:dyDescent="0.25">
      <c r="A4" s="387"/>
      <c r="B4" s="365">
        <v>1</v>
      </c>
      <c r="C4" s="385" t="s">
        <v>2</v>
      </c>
      <c r="D4" s="385"/>
      <c r="E4" s="386"/>
      <c r="F4" s="387"/>
    </row>
    <row r="5" spans="1:6" ht="31.5" customHeight="1" x14ac:dyDescent="0.25">
      <c r="A5" s="387"/>
      <c r="B5" s="366">
        <v>2</v>
      </c>
      <c r="C5" s="388" t="s">
        <v>461</v>
      </c>
      <c r="D5" s="389"/>
      <c r="E5" s="390"/>
      <c r="F5" s="387"/>
    </row>
    <row r="6" spans="1:6" x14ac:dyDescent="0.25">
      <c r="A6" s="387"/>
      <c r="B6" s="366">
        <v>3</v>
      </c>
      <c r="C6" s="391" t="s">
        <v>453</v>
      </c>
      <c r="D6" s="392"/>
      <c r="E6" s="393"/>
      <c r="F6" s="387"/>
    </row>
    <row r="7" spans="1:6" x14ac:dyDescent="0.25">
      <c r="A7" s="387"/>
      <c r="B7" s="366">
        <v>4</v>
      </c>
      <c r="C7" s="385" t="s">
        <v>3</v>
      </c>
      <c r="D7" s="385"/>
      <c r="E7" s="386"/>
      <c r="F7" s="387"/>
    </row>
    <row r="8" spans="1:6" ht="36" customHeight="1" x14ac:dyDescent="0.25">
      <c r="A8" s="387"/>
      <c r="B8" s="366">
        <v>5</v>
      </c>
      <c r="C8" s="394" t="s">
        <v>455</v>
      </c>
      <c r="D8" s="394"/>
      <c r="E8" s="395"/>
      <c r="F8" s="387"/>
    </row>
    <row r="9" spans="1:6" x14ac:dyDescent="0.25">
      <c r="A9" s="387"/>
      <c r="B9" s="367">
        <v>6</v>
      </c>
      <c r="C9" s="396" t="s">
        <v>462</v>
      </c>
      <c r="D9" s="396"/>
      <c r="E9" s="397"/>
      <c r="F9" s="387"/>
    </row>
    <row r="10" spans="1:6" ht="31.5" customHeight="1" x14ac:dyDescent="0.25">
      <c r="A10" s="387"/>
      <c r="B10" s="367">
        <v>7</v>
      </c>
      <c r="C10" s="396" t="s">
        <v>456</v>
      </c>
      <c r="D10" s="396"/>
      <c r="E10" s="397"/>
      <c r="F10" s="387"/>
    </row>
    <row r="11" spans="1:6" ht="28.5" customHeight="1" x14ac:dyDescent="0.25">
      <c r="A11" s="387"/>
      <c r="B11" s="368">
        <v>8</v>
      </c>
      <c r="C11" s="388" t="s">
        <v>458</v>
      </c>
      <c r="D11" s="388"/>
      <c r="E11" s="399"/>
      <c r="F11" s="387"/>
    </row>
    <row r="12" spans="1:6" ht="31.5" customHeight="1" x14ac:dyDescent="0.25">
      <c r="A12" s="387"/>
      <c r="B12" s="368">
        <v>9</v>
      </c>
      <c r="C12" s="388" t="s">
        <v>457</v>
      </c>
      <c r="D12" s="388"/>
      <c r="E12" s="399"/>
      <c r="F12" s="387"/>
    </row>
    <row r="13" spans="1:6" ht="31.5" customHeight="1" x14ac:dyDescent="0.25">
      <c r="A13" s="387"/>
      <c r="B13" s="368">
        <v>10</v>
      </c>
      <c r="C13" s="400" t="s">
        <v>459</v>
      </c>
      <c r="D13" s="400"/>
      <c r="E13" s="401"/>
      <c r="F13" s="387"/>
    </row>
    <row r="14" spans="1:6" ht="34.5" hidden="1" customHeight="1" x14ac:dyDescent="0.25">
      <c r="A14" s="387"/>
      <c r="B14" s="368">
        <v>11</v>
      </c>
      <c r="F14" s="387"/>
    </row>
    <row r="15" spans="1:6" hidden="1" x14ac:dyDescent="0.25">
      <c r="A15" s="387"/>
      <c r="B15" s="368">
        <v>12</v>
      </c>
      <c r="F15" s="387"/>
    </row>
    <row r="16" spans="1:6" x14ac:dyDescent="0.25">
      <c r="A16" s="387"/>
      <c r="B16" s="369"/>
      <c r="C16" s="370"/>
      <c r="D16" s="370"/>
      <c r="E16" s="371"/>
      <c r="F16" s="387"/>
    </row>
    <row r="17" spans="1:6" ht="33.75" customHeight="1" x14ac:dyDescent="0.25">
      <c r="A17" s="387"/>
      <c r="B17" s="372"/>
      <c r="C17" s="402"/>
      <c r="D17" s="402"/>
      <c r="E17" s="403"/>
      <c r="F17" s="387"/>
    </row>
    <row r="18" spans="1:6" x14ac:dyDescent="0.25">
      <c r="A18" s="387"/>
      <c r="F18" s="387"/>
    </row>
    <row r="19" spans="1:6" x14ac:dyDescent="0.25">
      <c r="A19" s="387"/>
      <c r="F19" s="387"/>
    </row>
    <row r="20" spans="1:6" x14ac:dyDescent="0.25">
      <c r="A20" s="387"/>
      <c r="F20" s="387"/>
    </row>
    <row r="21" spans="1:6" ht="18.75" customHeight="1" x14ac:dyDescent="0.25">
      <c r="A21" s="398"/>
      <c r="F21" s="398"/>
    </row>
    <row r="22" spans="1:6" ht="18.75" customHeight="1" x14ac:dyDescent="0.25">
      <c r="A22" s="398"/>
      <c r="F22" s="398"/>
    </row>
  </sheetData>
  <sheetProtection algorithmName="SHA-512" hashValue="+4mOCLJ0/j/NAuHe3FAATb6gS4rWnmv6tgmQPbybrknUnyrE0ulIxKMiBtj3deuX8E/rbwawgLpNesahdMVVcw==" saltValue="Oa7AN0SNjLFIPebuBKC9yQ==" spinCount="100000" sheet="1" objects="1" scenarios="1"/>
  <mergeCells count="18">
    <mergeCell ref="F21:F22"/>
    <mergeCell ref="F2:F20"/>
    <mergeCell ref="A21:A22"/>
    <mergeCell ref="C10:E10"/>
    <mergeCell ref="C12:E12"/>
    <mergeCell ref="C11:E11"/>
    <mergeCell ref="C13:E13"/>
    <mergeCell ref="C17:E17"/>
    <mergeCell ref="B1:E1"/>
    <mergeCell ref="B2:E2"/>
    <mergeCell ref="B3:E3"/>
    <mergeCell ref="C4:E4"/>
    <mergeCell ref="A2:A20"/>
    <mergeCell ref="C5:E5"/>
    <mergeCell ref="C6:E6"/>
    <mergeCell ref="C7:E7"/>
    <mergeCell ref="C8:E8"/>
    <mergeCell ref="C9:E9"/>
  </mergeCell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H38"/>
  <sheetViews>
    <sheetView showGridLines="0" view="pageBreakPreview" topLeftCell="A10" zoomScale="90" zoomScaleSheetLayoutView="90" workbookViewId="0">
      <selection sqref="A1:B1"/>
    </sheetView>
  </sheetViews>
  <sheetFormatPr defaultColWidth="9.140625" defaultRowHeight="16.5" x14ac:dyDescent="0.25"/>
  <cols>
    <col min="1" max="1" width="12.140625" style="135" customWidth="1"/>
    <col min="2" max="2" width="33.42578125" style="39" customWidth="1"/>
    <col min="3" max="3" width="17.7109375" style="135" customWidth="1"/>
    <col min="4" max="4" width="49.42578125" style="39" customWidth="1"/>
    <col min="5" max="7" width="9.140625" style="36"/>
    <col min="8" max="16384" width="9.140625" style="37"/>
  </cols>
  <sheetData>
    <row r="1" spans="1:8" s="86" customFormat="1" ht="15.75" customHeight="1" x14ac:dyDescent="0.25">
      <c r="A1" s="435" t="str">
        <f>Cover!B3</f>
        <v xml:space="preserve"> NIT No.: NHPTL/C&amp;M/24-25/EL-055/OTE-002</v>
      </c>
      <c r="B1" s="435"/>
      <c r="C1" s="133"/>
      <c r="D1" s="134" t="s">
        <v>478</v>
      </c>
      <c r="E1" s="107"/>
      <c r="F1" s="107"/>
      <c r="G1" s="107"/>
    </row>
    <row r="2" spans="1:8" x14ac:dyDescent="0.25">
      <c r="D2" s="136"/>
    </row>
    <row r="3" spans="1:8" ht="83.25" customHeight="1" x14ac:dyDescent="0.25">
      <c r="A3" s="438" t="str">
        <f>Cover!B2</f>
        <v xml:space="preserve">Supply of Heavy-Duty Industrial Trailer of 350 MT Load Capacity </v>
      </c>
      <c r="B3" s="439"/>
      <c r="C3" s="439"/>
      <c r="D3" s="439"/>
      <c r="E3" s="43"/>
      <c r="F3" s="42"/>
      <c r="G3" s="43"/>
    </row>
    <row r="4" spans="1:8" ht="20.100000000000001" customHeight="1" x14ac:dyDescent="0.25">
      <c r="A4" s="345"/>
      <c r="G4" s="46"/>
      <c r="H4" s="47"/>
    </row>
    <row r="5" spans="1:8" ht="20.100000000000001" customHeight="1" x14ac:dyDescent="0.25">
      <c r="A5" s="423" t="s">
        <v>470</v>
      </c>
      <c r="B5" s="423"/>
      <c r="C5" s="423"/>
      <c r="D5" s="423"/>
      <c r="E5" s="67"/>
      <c r="G5" s="46"/>
      <c r="H5" s="47"/>
    </row>
    <row r="6" spans="1:8" ht="20.100000000000001" customHeight="1" x14ac:dyDescent="0.25">
      <c r="G6" s="46"/>
      <c r="H6" s="47"/>
    </row>
    <row r="7" spans="1:8" ht="20.100000000000001" customHeight="1" x14ac:dyDescent="0.25">
      <c r="A7" s="44" t="str">
        <f>'[7]Attach 3(JV)'!A7</f>
        <v>Bidder’s Name and Address :</v>
      </c>
      <c r="D7" s="51" t="str">
        <f>'[7]Attach 3(JV)'!E7</f>
        <v>To:</v>
      </c>
      <c r="G7" s="46"/>
      <c r="H7" s="47"/>
    </row>
    <row r="8" spans="1:8" ht="36" customHeight="1" x14ac:dyDescent="0.25">
      <c r="A8" s="424" t="str">
        <f>'[7]Attach 3(JV)'!A8</f>
        <v/>
      </c>
      <c r="B8" s="424"/>
      <c r="C8" s="132"/>
      <c r="D8" s="68" t="str">
        <f>'[7]Attach 3(JV)'!E8</f>
        <v>Contract &amp; Material Department,</v>
      </c>
      <c r="G8" s="46"/>
      <c r="H8" s="47"/>
    </row>
    <row r="9" spans="1:8" ht="20.100000000000001" customHeight="1" x14ac:dyDescent="0.25">
      <c r="A9" s="137" t="s">
        <v>25</v>
      </c>
      <c r="B9" s="58">
        <f>'Name of Bidders'!D8</f>
        <v>0</v>
      </c>
      <c r="C9" s="138"/>
      <c r="D9" s="68" t="str">
        <f>'[7]Attach 3(JV)'!E9</f>
        <v>National High Power Test Laboratory Pvt. Ltd;</v>
      </c>
      <c r="G9" s="46"/>
      <c r="H9" s="47"/>
    </row>
    <row r="10" spans="1:8" ht="20.100000000000001" customHeight="1" x14ac:dyDescent="0.25">
      <c r="A10" s="137" t="s">
        <v>27</v>
      </c>
      <c r="B10" s="58">
        <f>'Name of Bidders'!D9</f>
        <v>0</v>
      </c>
      <c r="C10" s="138"/>
      <c r="D10" s="68" t="str">
        <f>'[7]Attach 3(JV)'!E10</f>
        <v>Bina, MP</v>
      </c>
      <c r="G10" s="46"/>
      <c r="H10" s="47"/>
    </row>
    <row r="11" spans="1:8" ht="20.100000000000001" customHeight="1" x14ac:dyDescent="0.25">
      <c r="B11" s="58">
        <f>'Name of Bidders'!D10</f>
        <v>0</v>
      </c>
      <c r="C11" s="138"/>
      <c r="D11" s="68">
        <f>'[7]Attach 3(JV)'!E11</f>
        <v>0</v>
      </c>
    </row>
    <row r="12" spans="1:8" ht="20.100000000000001" customHeight="1" x14ac:dyDescent="0.25">
      <c r="A12" s="139" t="s">
        <v>68</v>
      </c>
      <c r="B12" s="140" t="s">
        <v>69</v>
      </c>
      <c r="C12" s="141" t="s">
        <v>70</v>
      </c>
      <c r="D12" s="142" t="s">
        <v>71</v>
      </c>
    </row>
    <row r="13" spans="1:8" ht="20.100000000000001" customHeight="1" x14ac:dyDescent="0.25">
      <c r="A13" s="359"/>
      <c r="B13" s="452" t="s">
        <v>471</v>
      </c>
      <c r="C13" s="453"/>
      <c r="D13" s="454"/>
    </row>
    <row r="14" spans="1:8" ht="33.950000000000003" customHeight="1" x14ac:dyDescent="0.25">
      <c r="A14" s="139">
        <v>1</v>
      </c>
      <c r="B14" s="143" t="s">
        <v>72</v>
      </c>
      <c r="C14" s="139">
        <v>1</v>
      </c>
      <c r="D14" s="450" t="s">
        <v>474</v>
      </c>
    </row>
    <row r="15" spans="1:8" ht="57" customHeight="1" x14ac:dyDescent="0.25">
      <c r="A15" s="139">
        <v>2</v>
      </c>
      <c r="B15" s="144" t="s">
        <v>73</v>
      </c>
      <c r="C15" s="139">
        <v>1</v>
      </c>
      <c r="D15" s="451"/>
    </row>
    <row r="16" spans="1:8" ht="20.100000000000001" customHeight="1" x14ac:dyDescent="0.25">
      <c r="A16" s="139"/>
      <c r="B16" s="447" t="s">
        <v>472</v>
      </c>
      <c r="C16" s="448"/>
      <c r="D16" s="449"/>
    </row>
    <row r="17" spans="1:4" ht="41.25" customHeight="1" x14ac:dyDescent="0.25">
      <c r="A17" s="145"/>
      <c r="B17" s="144" t="s">
        <v>473</v>
      </c>
      <c r="C17" s="139"/>
      <c r="D17" s="144" t="s">
        <v>475</v>
      </c>
    </row>
    <row r="18" spans="1:4" ht="20.100000000000001" customHeight="1" x14ac:dyDescent="0.25">
      <c r="A18" s="139"/>
      <c r="B18" s="143"/>
      <c r="C18" s="139"/>
      <c r="D18" s="143"/>
    </row>
    <row r="19" spans="1:4" ht="20.100000000000001" customHeight="1" x14ac:dyDescent="0.25">
      <c r="A19" s="145"/>
      <c r="B19" s="143"/>
      <c r="C19" s="139"/>
      <c r="D19" s="143"/>
    </row>
    <row r="20" spans="1:4" ht="20.100000000000001" customHeight="1" x14ac:dyDescent="0.25">
      <c r="A20" s="145"/>
      <c r="B20" s="143"/>
      <c r="C20" s="139"/>
      <c r="D20" s="143"/>
    </row>
    <row r="21" spans="1:4" ht="20.100000000000001" customHeight="1" x14ac:dyDescent="0.25">
      <c r="C21" s="44"/>
    </row>
    <row r="22" spans="1:4" ht="33" customHeight="1" x14ac:dyDescent="0.25">
      <c r="A22" s="44" t="s">
        <v>32</v>
      </c>
      <c r="B22" s="63">
        <f>'Name of Bidders'!D30</f>
        <v>0</v>
      </c>
      <c r="C22" s="44" t="s">
        <v>442</v>
      </c>
      <c r="D22" s="64">
        <f>'Name of Bidders'!D23</f>
        <v>0</v>
      </c>
    </row>
    <row r="23" spans="1:4" ht="33" customHeight="1" x14ac:dyDescent="0.25">
      <c r="A23" s="44" t="s">
        <v>34</v>
      </c>
      <c r="B23" s="64">
        <f>'Name of Bidders'!D31</f>
        <v>0</v>
      </c>
      <c r="C23" s="44" t="s">
        <v>15</v>
      </c>
      <c r="D23" s="64">
        <f>'Name of Bidders'!D24</f>
        <v>0</v>
      </c>
    </row>
    <row r="24" spans="1:4" ht="33" customHeight="1" x14ac:dyDescent="0.25">
      <c r="C24" s="44"/>
    </row>
    <row r="25" spans="1:4" ht="33" customHeight="1" x14ac:dyDescent="0.25">
      <c r="A25" s="44"/>
      <c r="B25" s="50"/>
      <c r="C25" s="44"/>
      <c r="D25" s="50"/>
    </row>
    <row r="26" spans="1:4" ht="20.100000000000001" customHeight="1" x14ac:dyDescent="0.25"/>
    <row r="27" spans="1:4" ht="20.100000000000001" customHeight="1" x14ac:dyDescent="0.25"/>
    <row r="28" spans="1:4" ht="20.100000000000001" customHeight="1" x14ac:dyDescent="0.25"/>
    <row r="29" spans="1:4" ht="20.100000000000001" customHeight="1" x14ac:dyDescent="0.25"/>
    <row r="30" spans="1:4" ht="20.100000000000001" customHeight="1" x14ac:dyDescent="0.25"/>
    <row r="31" spans="1:4" ht="20.100000000000001" customHeight="1" x14ac:dyDescent="0.25"/>
    <row r="32" spans="1:4"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sheetData>
  <sheetProtection algorithmName="SHA-512" hashValue="oOnNYBagtVD5YPL4kTiYMP6qT26Jf9hKZ3oVTkpHMTfsGXFdPUo1LHD7AxUA/X3smwB2x+GW92KzQW604hjRvQ==" saltValue="gvDPexltwVsvXc5km2jp/Q==" spinCount="100000" sheet="1" objects="1" scenarios="1"/>
  <mergeCells count="7">
    <mergeCell ref="B16:D16"/>
    <mergeCell ref="A1:B1"/>
    <mergeCell ref="A3:D3"/>
    <mergeCell ref="A5:D5"/>
    <mergeCell ref="A8:B8"/>
    <mergeCell ref="D14:D15"/>
    <mergeCell ref="B13:D13"/>
  </mergeCells>
  <pageMargins left="0.75" right="0.63" top="0.57999999999999996" bottom="0.6" header="0.34" footer="0.35"/>
  <pageSetup scale="80" orientation="portrait" r:id="rId1"/>
  <headerFooter alignWithMargins="0">
    <oddFooter>&amp;R&amp;"Book Antiqua,Bold"&amp;8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J66"/>
  <sheetViews>
    <sheetView showGridLines="0" view="pageBreakPreview" zoomScale="90" zoomScaleSheetLayoutView="90" workbookViewId="0">
      <selection sqref="A1:D1"/>
    </sheetView>
  </sheetViews>
  <sheetFormatPr defaultColWidth="9.140625" defaultRowHeight="16.5" x14ac:dyDescent="0.25"/>
  <cols>
    <col min="1" max="1" width="12.140625" style="39" customWidth="1"/>
    <col min="2" max="2" width="20.5703125" style="39" customWidth="1"/>
    <col min="3" max="3" width="11.42578125" style="39" customWidth="1"/>
    <col min="4" max="4" width="40.85546875" style="39" customWidth="1"/>
    <col min="5" max="5" width="9.42578125" style="39" customWidth="1"/>
    <col min="6" max="6" width="8.42578125" style="36" customWidth="1"/>
    <col min="7" max="7" width="8.85546875" style="36" customWidth="1"/>
    <col min="8" max="8" width="24.85546875" style="37" customWidth="1"/>
    <col min="9" max="16384" width="9.140625" style="37"/>
  </cols>
  <sheetData>
    <row r="1" spans="1:8" ht="21.75" customHeight="1" x14ac:dyDescent="0.25">
      <c r="A1" s="432" t="str">
        <f>Cover!B3</f>
        <v xml:space="preserve"> NIT No.: NHPTL/C&amp;M/24-25/EL-055/OTE-002</v>
      </c>
      <c r="B1" s="432"/>
      <c r="C1" s="432"/>
      <c r="D1" s="432"/>
      <c r="E1" s="146"/>
      <c r="F1" s="147"/>
      <c r="G1" s="147"/>
      <c r="H1" s="148" t="s">
        <v>446</v>
      </c>
    </row>
    <row r="2" spans="1:8" ht="15" customHeight="1" x14ac:dyDescent="0.25"/>
    <row r="3" spans="1:8" ht="60.75" customHeight="1" x14ac:dyDescent="0.25">
      <c r="A3" s="501" t="str">
        <f>Cover!B2</f>
        <v xml:space="preserve">Supply of Heavy-Duty Industrial Trailer of 350 MT Load Capacity </v>
      </c>
      <c r="B3" s="502"/>
      <c r="C3" s="502"/>
      <c r="D3" s="502"/>
      <c r="E3" s="502"/>
      <c r="F3" s="502"/>
      <c r="G3" s="502"/>
      <c r="H3" s="502"/>
    </row>
    <row r="4" spans="1:8" ht="15" customHeight="1" x14ac:dyDescent="0.25">
      <c r="A4" s="345"/>
      <c r="G4" s="46"/>
    </row>
    <row r="5" spans="1:8" ht="20.100000000000001" customHeight="1" x14ac:dyDescent="0.25">
      <c r="A5" s="423" t="s">
        <v>75</v>
      </c>
      <c r="B5" s="423"/>
      <c r="C5" s="423"/>
      <c r="D5" s="423"/>
      <c r="E5" s="423"/>
      <c r="F5" s="423"/>
      <c r="G5" s="423"/>
      <c r="H5" s="423"/>
    </row>
    <row r="6" spans="1:8" ht="12.75" customHeight="1" x14ac:dyDescent="0.25">
      <c r="A6" s="49"/>
      <c r="G6" s="46"/>
    </row>
    <row r="7" spans="1:8" ht="20.100000000000001" customHeight="1" x14ac:dyDescent="0.25">
      <c r="A7" s="50" t="str">
        <f>'[7]Attach 3(JV)'!A7</f>
        <v>Bidder’s Name and Address :</v>
      </c>
      <c r="E7" s="39" t="s">
        <v>23</v>
      </c>
      <c r="G7" s="46"/>
    </row>
    <row r="8" spans="1:8" ht="36" customHeight="1" x14ac:dyDescent="0.25">
      <c r="A8" s="424" t="str">
        <f>'[7]Attach 3(JV)'!A8</f>
        <v/>
      </c>
      <c r="B8" s="424"/>
      <c r="C8" s="424"/>
      <c r="D8" s="424"/>
      <c r="E8" s="39" t="s">
        <v>24</v>
      </c>
      <c r="G8" s="46"/>
    </row>
    <row r="9" spans="1:8" ht="20.100000000000001" customHeight="1" x14ac:dyDescent="0.25">
      <c r="A9" s="55" t="s">
        <v>25</v>
      </c>
      <c r="B9" s="416">
        <f>'Name of Bidders'!D8</f>
        <v>0</v>
      </c>
      <c r="C9" s="416"/>
      <c r="D9" s="416"/>
      <c r="E9" s="39" t="s">
        <v>26</v>
      </c>
      <c r="G9" s="46"/>
    </row>
    <row r="10" spans="1:8" ht="20.100000000000001" customHeight="1" x14ac:dyDescent="0.25">
      <c r="A10" s="55" t="s">
        <v>27</v>
      </c>
      <c r="B10" s="416">
        <f>'Name of Bidders'!D9</f>
        <v>0</v>
      </c>
      <c r="C10" s="416"/>
      <c r="D10" s="416"/>
      <c r="E10" s="39" t="s">
        <v>28</v>
      </c>
      <c r="G10" s="46"/>
    </row>
    <row r="11" spans="1:8" ht="20.100000000000001" customHeight="1" x14ac:dyDescent="0.25">
      <c r="B11" s="416">
        <f>'Name of Bidders'!D10</f>
        <v>0</v>
      </c>
      <c r="C11" s="416"/>
      <c r="D11" s="416"/>
    </row>
    <row r="12" spans="1:8" ht="20.100000000000001" customHeight="1" x14ac:dyDescent="0.25">
      <c r="A12" s="49"/>
      <c r="B12" s="416">
        <f>'Name of Bidders'!D11</f>
        <v>0</v>
      </c>
      <c r="C12" s="416"/>
      <c r="D12" s="416"/>
      <c r="E12" s="53"/>
    </row>
    <row r="13" spans="1:8" ht="13.5" customHeight="1" x14ac:dyDescent="0.25">
      <c r="A13" s="49"/>
      <c r="B13" s="56"/>
      <c r="C13" s="56"/>
      <c r="D13" s="56"/>
    </row>
    <row r="14" spans="1:8" ht="20.100000000000001" customHeight="1" x14ac:dyDescent="0.25">
      <c r="A14" s="39" t="s">
        <v>30</v>
      </c>
    </row>
    <row r="15" spans="1:8" ht="15" customHeight="1" x14ac:dyDescent="0.25">
      <c r="A15" s="49"/>
    </row>
    <row r="16" spans="1:8" ht="99.75" customHeight="1" x14ac:dyDescent="0.25">
      <c r="A16" s="486" t="str">
        <f>"We hereby declare that the following Delivery Schedule shall be followed by us for the subject Package i.e., " &amp; '[7]Attach 3(JV)'!A3 &amp;" for the period commencing from the effective date of Contract to us :"</f>
        <v>We hereby declare that the following Delivery Schedule shall be followed by us for the subject Package i.e., Heavy-Duty Industrial Trailer of 350 MT Load Capacity for National High Power Test Laboratory, Bina.  for the period commencing from the effective date of Contract to us :</v>
      </c>
      <c r="B16" s="486"/>
      <c r="C16" s="486"/>
      <c r="D16" s="486"/>
      <c r="E16" s="486"/>
      <c r="F16" s="486"/>
      <c r="G16" s="486"/>
      <c r="H16" s="486"/>
    </row>
    <row r="17" spans="1:8" ht="14.25" customHeight="1" x14ac:dyDescent="0.25">
      <c r="A17" s="49"/>
      <c r="B17" s="49"/>
      <c r="C17" s="49"/>
      <c r="D17" s="49"/>
      <c r="E17" s="49"/>
      <c r="F17" s="60"/>
      <c r="G17" s="60"/>
    </row>
    <row r="18" spans="1:8" ht="24.75" customHeight="1" x14ac:dyDescent="0.25">
      <c r="A18" s="487" t="s">
        <v>57</v>
      </c>
      <c r="B18" s="489" t="s">
        <v>76</v>
      </c>
      <c r="C18" s="490"/>
      <c r="D18" s="491"/>
      <c r="E18" s="495" t="s">
        <v>77</v>
      </c>
      <c r="F18" s="496"/>
      <c r="G18" s="496"/>
      <c r="H18" s="497"/>
    </row>
    <row r="19" spans="1:8" ht="62.25" customHeight="1" x14ac:dyDescent="0.25">
      <c r="A19" s="488"/>
      <c r="B19" s="492"/>
      <c r="C19" s="493"/>
      <c r="D19" s="494"/>
      <c r="E19" s="498"/>
      <c r="F19" s="499"/>
      <c r="G19" s="499"/>
      <c r="H19" s="500"/>
    </row>
    <row r="20" spans="1:8" ht="20.100000000000001" customHeight="1" x14ac:dyDescent="0.25">
      <c r="A20" s="458">
        <v>1</v>
      </c>
      <c r="B20" s="459" t="s">
        <v>78</v>
      </c>
      <c r="C20" s="459"/>
      <c r="D20" s="459"/>
      <c r="E20" s="480"/>
      <c r="F20" s="481"/>
      <c r="G20" s="481"/>
      <c r="H20" s="482"/>
    </row>
    <row r="21" spans="1:8" ht="20.100000000000001" customHeight="1" x14ac:dyDescent="0.25">
      <c r="A21" s="458"/>
      <c r="B21" s="463" t="s">
        <v>79</v>
      </c>
      <c r="C21" s="463"/>
      <c r="D21" s="463"/>
      <c r="E21" s="483"/>
      <c r="F21" s="484"/>
      <c r="G21" s="484"/>
      <c r="H21" s="485"/>
    </row>
    <row r="22" spans="1:8" ht="20.100000000000001" customHeight="1" x14ac:dyDescent="0.25">
      <c r="A22" s="458"/>
      <c r="B22" s="467" t="s">
        <v>80</v>
      </c>
      <c r="C22" s="467"/>
      <c r="D22" s="467"/>
      <c r="E22" s="470"/>
      <c r="F22" s="471"/>
      <c r="G22" s="471"/>
      <c r="H22" s="472"/>
    </row>
    <row r="23" spans="1:8" ht="20.100000000000001" hidden="1" customHeight="1" x14ac:dyDescent="0.25">
      <c r="A23" s="458">
        <v>2</v>
      </c>
      <c r="B23" s="459" t="s">
        <v>81</v>
      </c>
      <c r="C23" s="459"/>
      <c r="D23" s="459"/>
      <c r="E23" s="460"/>
      <c r="F23" s="461"/>
      <c r="G23" s="461"/>
      <c r="H23" s="462"/>
    </row>
    <row r="24" spans="1:8" ht="20.100000000000001" hidden="1" customHeight="1" x14ac:dyDescent="0.25">
      <c r="A24" s="458"/>
      <c r="B24" s="463" t="s">
        <v>79</v>
      </c>
      <c r="C24" s="463"/>
      <c r="D24" s="463"/>
      <c r="E24" s="477"/>
      <c r="F24" s="478"/>
      <c r="G24" s="478"/>
      <c r="H24" s="479"/>
    </row>
    <row r="25" spans="1:8" ht="20.100000000000001" hidden="1" customHeight="1" x14ac:dyDescent="0.25">
      <c r="A25" s="458"/>
      <c r="B25" s="467" t="s">
        <v>80</v>
      </c>
      <c r="C25" s="467"/>
      <c r="D25" s="467"/>
      <c r="E25" s="470"/>
      <c r="F25" s="471"/>
      <c r="G25" s="471"/>
      <c r="H25" s="472"/>
    </row>
    <row r="26" spans="1:8" ht="20.100000000000001" hidden="1" customHeight="1" x14ac:dyDescent="0.25">
      <c r="A26" s="458">
        <v>3</v>
      </c>
      <c r="B26" s="459" t="s">
        <v>82</v>
      </c>
      <c r="C26" s="459"/>
      <c r="D26" s="459"/>
      <c r="E26" s="460"/>
      <c r="F26" s="461"/>
      <c r="G26" s="461"/>
      <c r="H26" s="462"/>
    </row>
    <row r="27" spans="1:8" ht="20.100000000000001" hidden="1" customHeight="1" x14ac:dyDescent="0.25">
      <c r="A27" s="458"/>
      <c r="B27" s="463" t="s">
        <v>79</v>
      </c>
      <c r="C27" s="463"/>
      <c r="D27" s="463"/>
      <c r="E27" s="477"/>
      <c r="F27" s="478"/>
      <c r="G27" s="478"/>
      <c r="H27" s="479"/>
    </row>
    <row r="28" spans="1:8" ht="20.100000000000001" hidden="1" customHeight="1" x14ac:dyDescent="0.25">
      <c r="A28" s="458"/>
      <c r="B28" s="467" t="s">
        <v>80</v>
      </c>
      <c r="C28" s="467"/>
      <c r="D28" s="467"/>
      <c r="E28" s="470"/>
      <c r="F28" s="471"/>
      <c r="G28" s="471"/>
      <c r="H28" s="472"/>
    </row>
    <row r="29" spans="1:8" ht="20.100000000000001" hidden="1" customHeight="1" x14ac:dyDescent="0.25">
      <c r="A29" s="458">
        <v>4</v>
      </c>
      <c r="B29" s="459" t="s">
        <v>83</v>
      </c>
      <c r="C29" s="459"/>
      <c r="D29" s="459"/>
      <c r="E29" s="460"/>
      <c r="F29" s="461"/>
      <c r="G29" s="461"/>
      <c r="H29" s="462"/>
    </row>
    <row r="30" spans="1:8" ht="20.100000000000001" hidden="1" customHeight="1" x14ac:dyDescent="0.25">
      <c r="A30" s="458"/>
      <c r="B30" s="463" t="s">
        <v>79</v>
      </c>
      <c r="C30" s="463"/>
      <c r="D30" s="463"/>
      <c r="E30" s="477"/>
      <c r="F30" s="478"/>
      <c r="G30" s="478"/>
      <c r="H30" s="479"/>
    </row>
    <row r="31" spans="1:8" ht="20.100000000000001" hidden="1" customHeight="1" x14ac:dyDescent="0.25">
      <c r="A31" s="458"/>
      <c r="B31" s="467" t="s">
        <v>80</v>
      </c>
      <c r="C31" s="467"/>
      <c r="D31" s="467"/>
      <c r="E31" s="470"/>
      <c r="F31" s="471"/>
      <c r="G31" s="471"/>
      <c r="H31" s="472"/>
    </row>
    <row r="32" spans="1:8" ht="20.100000000000001" customHeight="1" x14ac:dyDescent="0.25">
      <c r="A32" s="150">
        <v>2</v>
      </c>
      <c r="B32" s="151" t="s">
        <v>84</v>
      </c>
      <c r="C32" s="151"/>
      <c r="D32" s="151"/>
      <c r="E32" s="152"/>
      <c r="F32" s="153"/>
      <c r="G32" s="153"/>
      <c r="H32" s="154"/>
    </row>
    <row r="33" spans="1:10" ht="20.100000000000001" customHeight="1" x14ac:dyDescent="0.25">
      <c r="A33" s="150"/>
      <c r="B33" s="151"/>
      <c r="C33" s="151"/>
      <c r="D33" s="151" t="s">
        <v>85</v>
      </c>
      <c r="E33" s="152"/>
      <c r="F33" s="153"/>
      <c r="G33" s="153"/>
      <c r="H33" s="154"/>
    </row>
    <row r="34" spans="1:10" ht="20.100000000000001" customHeight="1" x14ac:dyDescent="0.25">
      <c r="A34" s="150"/>
      <c r="B34" s="151"/>
      <c r="C34" s="151"/>
      <c r="D34" s="151" t="s">
        <v>86</v>
      </c>
      <c r="E34" s="152"/>
      <c r="F34" s="153"/>
      <c r="G34" s="153"/>
      <c r="H34" s="154"/>
    </row>
    <row r="35" spans="1:10" ht="20.100000000000001" customHeight="1" x14ac:dyDescent="0.25">
      <c r="A35" s="458">
        <v>3</v>
      </c>
      <c r="B35" s="459" t="s">
        <v>87</v>
      </c>
      <c r="C35" s="459"/>
      <c r="D35" s="459"/>
      <c r="E35" s="460"/>
      <c r="F35" s="461"/>
      <c r="G35" s="461"/>
      <c r="H35" s="462"/>
    </row>
    <row r="36" spans="1:10" ht="20.100000000000001" customHeight="1" x14ac:dyDescent="0.25">
      <c r="A36" s="458"/>
      <c r="B36" s="463" t="s">
        <v>79</v>
      </c>
      <c r="C36" s="463"/>
      <c r="D36" s="463"/>
      <c r="E36" s="477"/>
      <c r="F36" s="478"/>
      <c r="G36" s="478"/>
      <c r="H36" s="479"/>
    </row>
    <row r="37" spans="1:10" ht="20.100000000000001" customHeight="1" x14ac:dyDescent="0.25">
      <c r="A37" s="458"/>
      <c r="B37" s="467" t="s">
        <v>80</v>
      </c>
      <c r="C37" s="467"/>
      <c r="D37" s="467"/>
      <c r="E37" s="470"/>
      <c r="F37" s="471"/>
      <c r="G37" s="471"/>
      <c r="H37" s="472"/>
    </row>
    <row r="38" spans="1:10" ht="20.100000000000001" hidden="1" customHeight="1" x14ac:dyDescent="0.25">
      <c r="A38" s="150">
        <v>6</v>
      </c>
      <c r="B38" s="473" t="s">
        <v>88</v>
      </c>
      <c r="C38" s="473"/>
      <c r="D38" s="473"/>
      <c r="E38" s="474"/>
      <c r="F38" s="475"/>
      <c r="G38" s="475"/>
      <c r="H38" s="476"/>
    </row>
    <row r="39" spans="1:10" ht="20.100000000000001" hidden="1" customHeight="1" x14ac:dyDescent="0.25">
      <c r="A39" s="458">
        <v>7</v>
      </c>
      <c r="B39" s="459" t="s">
        <v>89</v>
      </c>
      <c r="C39" s="459"/>
      <c r="D39" s="459"/>
      <c r="E39" s="460"/>
      <c r="F39" s="461"/>
      <c r="G39" s="461"/>
      <c r="H39" s="462"/>
    </row>
    <row r="40" spans="1:10" ht="20.100000000000001" hidden="1" customHeight="1" x14ac:dyDescent="0.25">
      <c r="A40" s="458"/>
      <c r="B40" s="463" t="s">
        <v>79</v>
      </c>
      <c r="C40" s="463"/>
      <c r="D40" s="463"/>
      <c r="E40" s="477"/>
      <c r="F40" s="478"/>
      <c r="G40" s="478"/>
      <c r="H40" s="479"/>
    </row>
    <row r="41" spans="1:10" ht="20.100000000000001" hidden="1" customHeight="1" x14ac:dyDescent="0.25">
      <c r="A41" s="458"/>
      <c r="B41" s="467" t="s">
        <v>80</v>
      </c>
      <c r="C41" s="467"/>
      <c r="D41" s="467"/>
      <c r="E41" s="470"/>
      <c r="F41" s="471"/>
      <c r="G41" s="471"/>
      <c r="H41" s="472"/>
    </row>
    <row r="42" spans="1:10" ht="20.100000000000001" hidden="1" customHeight="1" x14ac:dyDescent="0.25">
      <c r="A42" s="458">
        <v>8</v>
      </c>
      <c r="B42" s="459" t="s">
        <v>90</v>
      </c>
      <c r="C42" s="459"/>
      <c r="D42" s="459"/>
      <c r="E42" s="460"/>
      <c r="F42" s="461"/>
      <c r="G42" s="461"/>
      <c r="H42" s="462"/>
    </row>
    <row r="43" spans="1:10" ht="20.100000000000001" hidden="1" customHeight="1" x14ac:dyDescent="0.25">
      <c r="A43" s="458"/>
      <c r="B43" s="463" t="s">
        <v>79</v>
      </c>
      <c r="C43" s="463"/>
      <c r="D43" s="463"/>
      <c r="E43" s="464"/>
      <c r="F43" s="465"/>
      <c r="G43" s="465"/>
      <c r="H43" s="466"/>
    </row>
    <row r="44" spans="1:10" ht="20.100000000000001" hidden="1" customHeight="1" x14ac:dyDescent="0.25">
      <c r="A44" s="458"/>
      <c r="B44" s="467" t="s">
        <v>80</v>
      </c>
      <c r="C44" s="467"/>
      <c r="D44" s="467"/>
      <c r="E44" s="470"/>
      <c r="F44" s="471"/>
      <c r="G44" s="471"/>
      <c r="H44" s="472"/>
    </row>
    <row r="45" spans="1:10" ht="20.100000000000001" hidden="1" customHeight="1" x14ac:dyDescent="0.25">
      <c r="A45" s="458">
        <v>9</v>
      </c>
      <c r="B45" s="459" t="s">
        <v>91</v>
      </c>
      <c r="C45" s="459"/>
      <c r="D45" s="459"/>
      <c r="E45" s="460"/>
      <c r="F45" s="461"/>
      <c r="G45" s="461"/>
      <c r="H45" s="462"/>
    </row>
    <row r="46" spans="1:10" ht="20.100000000000001" hidden="1" customHeight="1" x14ac:dyDescent="0.25">
      <c r="A46" s="458"/>
      <c r="B46" s="463" t="s">
        <v>79</v>
      </c>
      <c r="C46" s="463"/>
      <c r="D46" s="463"/>
      <c r="E46" s="464"/>
      <c r="F46" s="465"/>
      <c r="G46" s="465"/>
      <c r="H46" s="466"/>
    </row>
    <row r="47" spans="1:10" ht="21.75" hidden="1" customHeight="1" x14ac:dyDescent="0.25">
      <c r="A47" s="458"/>
      <c r="B47" s="467" t="s">
        <v>80</v>
      </c>
      <c r="C47" s="467"/>
      <c r="D47" s="467"/>
      <c r="E47" s="468"/>
      <c r="F47" s="469"/>
      <c r="G47" s="469"/>
      <c r="H47" s="469"/>
      <c r="I47" s="155"/>
      <c r="J47" s="156"/>
    </row>
    <row r="48" spans="1:10" ht="15" customHeight="1" x14ac:dyDescent="0.25">
      <c r="A48" s="44"/>
      <c r="F48" s="157"/>
      <c r="G48" s="158"/>
      <c r="H48" s="159"/>
    </row>
    <row r="49" spans="1:8" ht="18" customHeight="1" x14ac:dyDescent="0.25">
      <c r="A49" s="455"/>
      <c r="B49" s="456"/>
      <c r="C49" s="456"/>
      <c r="D49" s="456"/>
      <c r="E49" s="456"/>
      <c r="F49" s="160"/>
      <c r="G49" s="160"/>
      <c r="H49" s="159"/>
    </row>
    <row r="50" spans="1:8" ht="18" customHeight="1" x14ac:dyDescent="0.25">
      <c r="A50" s="161" t="str">
        <f>IF(E21&gt;15,"You are exceeding the completion schedule of 15 months as specified in the bidding documents.", IF(E22&gt;15,"You are exceeding the completion schedule of 15 months as specified in the bidding documents.",IF(E36&gt;15,"You are exceeding the completion schedule of 15 months as specified in the bidding documents.",IF(E37&gt;15,"You are exceeding the completion schedule of 15 months as specified in the bidding documents.",""))))</f>
        <v/>
      </c>
      <c r="B50" s="162"/>
      <c r="C50" s="162"/>
      <c r="D50" s="162"/>
      <c r="E50" s="162"/>
    </row>
    <row r="51" spans="1:8" ht="18" customHeight="1" x14ac:dyDescent="0.25">
      <c r="A51" s="161"/>
      <c r="B51" s="161"/>
      <c r="C51" s="161"/>
      <c r="D51" s="161"/>
      <c r="E51" s="161"/>
    </row>
    <row r="52" spans="1:8" ht="29.25" customHeight="1" x14ac:dyDescent="0.25">
      <c r="A52" s="62" t="s">
        <v>32</v>
      </c>
      <c r="B52" s="63">
        <f>'Name of Bidders'!D30</f>
        <v>0</v>
      </c>
      <c r="D52" s="61"/>
      <c r="E52" s="163"/>
      <c r="F52" s="61" t="s">
        <v>33</v>
      </c>
      <c r="G52" s="65">
        <f>'Name of Bidders'!D23</f>
        <v>0</v>
      </c>
    </row>
    <row r="53" spans="1:8" ht="22.5" customHeight="1" x14ac:dyDescent="0.25">
      <c r="A53" s="62" t="s">
        <v>34</v>
      </c>
      <c r="B53" s="64">
        <f>'Name of Bidders'!D31</f>
        <v>0</v>
      </c>
      <c r="D53" s="61"/>
      <c r="E53" s="163"/>
      <c r="F53" s="61" t="s">
        <v>35</v>
      </c>
      <c r="G53" s="65">
        <f>'Name of Bidders'!D24</f>
        <v>0</v>
      </c>
    </row>
    <row r="54" spans="1:8" ht="8.25" customHeight="1" x14ac:dyDescent="0.25">
      <c r="D54" s="61"/>
      <c r="E54" s="128"/>
    </row>
    <row r="55" spans="1:8" ht="12" customHeight="1" x14ac:dyDescent="0.25">
      <c r="A55" s="66"/>
    </row>
    <row r="56" spans="1:8" ht="61.5" customHeight="1" x14ac:dyDescent="0.25">
      <c r="A56" s="164" t="s">
        <v>4</v>
      </c>
      <c r="B56" s="457" t="s">
        <v>92</v>
      </c>
      <c r="C56" s="457"/>
      <c r="D56" s="457"/>
      <c r="E56" s="165"/>
    </row>
    <row r="57" spans="1:8" ht="20.100000000000001" customHeight="1" x14ac:dyDescent="0.25"/>
    <row r="58" spans="1:8" ht="20.100000000000001" customHeight="1" x14ac:dyDescent="0.25">
      <c r="A58" s="66"/>
    </row>
    <row r="59" spans="1:8" ht="20.100000000000001" customHeight="1" x14ac:dyDescent="0.25"/>
    <row r="60" spans="1:8" ht="20.100000000000001" customHeight="1" x14ac:dyDescent="0.25">
      <c r="A60" s="66"/>
    </row>
    <row r="61" spans="1:8" ht="20.100000000000001" customHeight="1" x14ac:dyDescent="0.25"/>
    <row r="62" spans="1:8" ht="20.100000000000001" customHeight="1" x14ac:dyDescent="0.25">
      <c r="A62" s="66"/>
    </row>
    <row r="63" spans="1:8" ht="20.100000000000001" customHeight="1" x14ac:dyDescent="0.25"/>
    <row r="64" spans="1:8" ht="20.100000000000001" customHeight="1" x14ac:dyDescent="0.25"/>
    <row r="65" ht="20.100000000000001" customHeight="1" x14ac:dyDescent="0.25"/>
    <row r="66" ht="20.100000000000001" customHeight="1" x14ac:dyDescent="0.25"/>
  </sheetData>
  <sheetProtection sheet="1" objects="1" scenarios="1"/>
  <mergeCells count="72">
    <mergeCell ref="B10:D10"/>
    <mergeCell ref="A1:D1"/>
    <mergeCell ref="A3:H3"/>
    <mergeCell ref="A5:H5"/>
    <mergeCell ref="A8:D8"/>
    <mergeCell ref="B9:D9"/>
    <mergeCell ref="B11:D11"/>
    <mergeCell ref="B12:D12"/>
    <mergeCell ref="A16:H16"/>
    <mergeCell ref="A18:A19"/>
    <mergeCell ref="B18:D19"/>
    <mergeCell ref="E18:H19"/>
    <mergeCell ref="A20:A22"/>
    <mergeCell ref="B20:D20"/>
    <mergeCell ref="E20:H20"/>
    <mergeCell ref="B21:D21"/>
    <mergeCell ref="E21:H21"/>
    <mergeCell ref="B22:D22"/>
    <mergeCell ref="E22:H22"/>
    <mergeCell ref="A23:A25"/>
    <mergeCell ref="B23:D23"/>
    <mergeCell ref="E23:H23"/>
    <mergeCell ref="B24:D24"/>
    <mergeCell ref="E24:H24"/>
    <mergeCell ref="B25:D25"/>
    <mergeCell ref="E25:H25"/>
    <mergeCell ref="A26:A28"/>
    <mergeCell ref="B26:D26"/>
    <mergeCell ref="E26:H26"/>
    <mergeCell ref="B27:D27"/>
    <mergeCell ref="E27:H27"/>
    <mergeCell ref="B28:D28"/>
    <mergeCell ref="E28:H28"/>
    <mergeCell ref="A29:A31"/>
    <mergeCell ref="B29:D29"/>
    <mergeCell ref="E29:H29"/>
    <mergeCell ref="B30:D30"/>
    <mergeCell ref="E30:H30"/>
    <mergeCell ref="B31:D31"/>
    <mergeCell ref="E31:H31"/>
    <mergeCell ref="A35:A37"/>
    <mergeCell ref="B35:D35"/>
    <mergeCell ref="E35:H35"/>
    <mergeCell ref="B36:D36"/>
    <mergeCell ref="E36:H36"/>
    <mergeCell ref="B37:D37"/>
    <mergeCell ref="E37:H37"/>
    <mergeCell ref="B38:D38"/>
    <mergeCell ref="E38:H38"/>
    <mergeCell ref="A39:A41"/>
    <mergeCell ref="B39:D39"/>
    <mergeCell ref="E39:H39"/>
    <mergeCell ref="B40:D40"/>
    <mergeCell ref="E40:H40"/>
    <mergeCell ref="B41:D41"/>
    <mergeCell ref="E41:H41"/>
    <mergeCell ref="A42:A44"/>
    <mergeCell ref="B42:D42"/>
    <mergeCell ref="E42:H42"/>
    <mergeCell ref="B43:D43"/>
    <mergeCell ref="E43:H43"/>
    <mergeCell ref="B44:D44"/>
    <mergeCell ref="E44:H44"/>
    <mergeCell ref="A49:E49"/>
    <mergeCell ref="B56:D56"/>
    <mergeCell ref="A45:A47"/>
    <mergeCell ref="B45:D45"/>
    <mergeCell ref="E45:H45"/>
    <mergeCell ref="B46:D46"/>
    <mergeCell ref="E46:H46"/>
    <mergeCell ref="B47:D47"/>
    <mergeCell ref="E47:H47"/>
  </mergeCells>
  <dataValidations count="5">
    <dataValidation operator="lessThanOrEqual" allowBlank="1" showInputMessage="1" showErrorMessage="1" error="Enter period in numeric figure only !" sqref="E37:H37"/>
    <dataValidation type="whole" operator="lessThanOrEqual" allowBlank="1" showInputMessage="1" showErrorMessage="1" prompt="Completion period should not exceed 14 months" sqref="E47:H47">
      <formula1>14</formula1>
    </dataValidation>
    <dataValidation type="decimal" allowBlank="1" showInputMessage="1" showErrorMessage="1" error="Enter period in numeric figure only !" sqref="F26:G26 E38:G42 E44:G46 F23:G23 F29:G36 E21:E36">
      <formula1>0</formula1>
      <formula2>100</formula2>
    </dataValidation>
    <dataValidation type="whole" operator="lessThanOrEqual" allowBlank="1" showInputMessage="1" showErrorMessage="1" error="The completion period shall not exceed 15 months" prompt="The completion period shall not exceed 15 months" sqref="I47:J47">
      <formula1>15</formula1>
    </dataValidation>
    <dataValidation type="whole" operator="lessThanOrEqual" allowBlank="1" showInputMessage="1" showErrorMessage="1" error="The Testing &amp; Commissioning period shall not exceed 15 months_x000a_" prompt="The Testing &amp; Commissioning period shall not exceed 15 months" sqref="E43:G43">
      <formula1>15</formula1>
    </dataValidation>
  </dataValidations>
  <pageMargins left="0.45" right="0.38" top="0.57999999999999996" bottom="0.6" header="0.34" footer="0.35"/>
  <pageSetup scale="71" fitToHeight="0" orientation="portrait" r:id="rId1"/>
  <headerFooter alignWithMargins="0">
    <oddFooter>&amp;R&amp;"Book Antiqua,Bold"&amp;8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8"/>
    <pageSetUpPr fitToPage="1"/>
  </sheetPr>
  <dimension ref="A1:J27"/>
  <sheetViews>
    <sheetView showGridLines="0" view="pageBreakPreview" topLeftCell="A4" zoomScale="90" zoomScaleNormal="100" zoomScaleSheetLayoutView="90" workbookViewId="0">
      <selection activeCell="A3" sqref="A3:F3"/>
    </sheetView>
  </sheetViews>
  <sheetFormatPr defaultColWidth="9.140625" defaultRowHeight="16.5" x14ac:dyDescent="0.25"/>
  <cols>
    <col min="1" max="1" width="12.140625" style="172" customWidth="1"/>
    <col min="2" max="2" width="20.5703125" style="172" customWidth="1"/>
    <col min="3" max="3" width="11.42578125" style="172" customWidth="1"/>
    <col min="4" max="4" width="23.85546875" style="172" customWidth="1"/>
    <col min="5" max="5" width="29.42578125" style="172" customWidth="1"/>
    <col min="6" max="6" width="39.5703125" style="168" customWidth="1"/>
    <col min="7" max="7" width="3.85546875" style="168" customWidth="1"/>
    <col min="8" max="8" width="4.28515625" style="168" customWidth="1"/>
    <col min="9" max="9" width="3.5703125" style="169" customWidth="1"/>
    <col min="10" max="10" width="2.5703125" style="169" customWidth="1"/>
    <col min="11" max="11" width="3.5703125" style="169" customWidth="1"/>
    <col min="12" max="16384" width="9.140625" style="169"/>
  </cols>
  <sheetData>
    <row r="1" spans="1:10" ht="22.5" customHeight="1" x14ac:dyDescent="0.25">
      <c r="A1" s="432" t="str">
        <f>Cover!B3</f>
        <v xml:space="preserve"> NIT No.: NHPTL/C&amp;M/24-25/EL-055/OTE-002</v>
      </c>
      <c r="B1" s="432"/>
      <c r="C1" s="432"/>
      <c r="D1" s="432"/>
      <c r="E1" s="166"/>
      <c r="F1" s="167" t="s">
        <v>74</v>
      </c>
    </row>
    <row r="3" spans="1:10" ht="54.75" customHeight="1" x14ac:dyDescent="0.25">
      <c r="A3" s="501" t="str">
        <f>Cover!B2</f>
        <v xml:space="preserve">Supply of Heavy-Duty Industrial Trailer of 350 MT Load Capacity </v>
      </c>
      <c r="B3" s="502"/>
      <c r="C3" s="502"/>
      <c r="D3" s="502"/>
      <c r="E3" s="502"/>
      <c r="F3" s="502"/>
      <c r="G3" s="170"/>
      <c r="H3" s="171"/>
    </row>
    <row r="4" spans="1:10" ht="20.100000000000001" customHeight="1" x14ac:dyDescent="0.25">
      <c r="A4" s="345"/>
      <c r="H4" s="173"/>
      <c r="I4" s="47"/>
    </row>
    <row r="5" spans="1:10" ht="20.100000000000001" customHeight="1" x14ac:dyDescent="0.25">
      <c r="A5" s="504" t="s">
        <v>93</v>
      </c>
      <c r="B5" s="504"/>
      <c r="C5" s="504"/>
      <c r="D5" s="504"/>
      <c r="E5" s="504"/>
      <c r="F5" s="504"/>
      <c r="H5" s="173"/>
      <c r="I5" s="47"/>
    </row>
    <row r="6" spans="1:10" ht="20.100000000000001" customHeight="1" x14ac:dyDescent="0.25">
      <c r="A6" s="174"/>
      <c r="H6" s="173"/>
      <c r="I6" s="47"/>
    </row>
    <row r="7" spans="1:10" ht="20.100000000000001" customHeight="1" x14ac:dyDescent="0.25">
      <c r="A7" s="175" t="str">
        <f>'[7]Attach 3(JV)'!A7</f>
        <v>Bidder’s Name and Address :</v>
      </c>
      <c r="E7" s="51" t="str">
        <f>'[7]Attach 3(JV)'!E7</f>
        <v>To:</v>
      </c>
      <c r="H7" s="173"/>
      <c r="I7" s="47"/>
    </row>
    <row r="8" spans="1:10" ht="36" customHeight="1" x14ac:dyDescent="0.25">
      <c r="A8" s="505" t="str">
        <f>'[7]Attach 3(JV)'!A8</f>
        <v/>
      </c>
      <c r="B8" s="505"/>
      <c r="C8" s="505"/>
      <c r="D8" s="505"/>
      <c r="E8" s="53" t="str">
        <f>'[7]Attach 3(JV)'!E8</f>
        <v>Contract &amp; Material Department,</v>
      </c>
      <c r="H8" s="173"/>
      <c r="I8" s="47"/>
    </row>
    <row r="9" spans="1:10" ht="20.100000000000001" customHeight="1" x14ac:dyDescent="0.25">
      <c r="A9" s="55" t="s">
        <v>25</v>
      </c>
      <c r="B9" s="416">
        <f>'Name of Bidders'!D8</f>
        <v>0</v>
      </c>
      <c r="C9" s="416"/>
      <c r="D9" s="416"/>
      <c r="E9" s="53" t="str">
        <f>'[7]Attach 3(JV)'!E9</f>
        <v>National High Power Test Laboratory Pvt. Ltd;</v>
      </c>
      <c r="H9" s="173"/>
      <c r="I9" s="47"/>
    </row>
    <row r="10" spans="1:10" ht="20.100000000000001" customHeight="1" x14ac:dyDescent="0.25">
      <c r="A10" s="55" t="s">
        <v>27</v>
      </c>
      <c r="B10" s="416">
        <f>'Name of Bidders'!D10</f>
        <v>0</v>
      </c>
      <c r="C10" s="416"/>
      <c r="D10" s="416"/>
      <c r="E10" s="53" t="str">
        <f>'[7]Attach 3(JV)'!E10</f>
        <v>Bina, MP</v>
      </c>
      <c r="H10" s="173"/>
      <c r="I10" s="121"/>
    </row>
    <row r="11" spans="1:10" ht="20.100000000000001" customHeight="1" x14ac:dyDescent="0.25">
      <c r="B11" s="416">
        <f>'Name of Bidders'!D10</f>
        <v>0</v>
      </c>
      <c r="C11" s="416"/>
      <c r="D11" s="416"/>
      <c r="E11" s="53">
        <f>'[7]Attach 3(JV)'!E11</f>
        <v>0</v>
      </c>
    </row>
    <row r="12" spans="1:10" ht="20.100000000000001" customHeight="1" x14ac:dyDescent="0.25">
      <c r="A12" s="174"/>
      <c r="B12" s="416">
        <f>'Name of Bidders'!D11</f>
        <v>0</v>
      </c>
      <c r="C12" s="416"/>
      <c r="D12" s="416"/>
      <c r="E12" s="53"/>
    </row>
    <row r="13" spans="1:10" ht="20.100000000000001" customHeight="1" x14ac:dyDescent="0.25">
      <c r="A13" s="174"/>
    </row>
    <row r="14" spans="1:10" ht="37.5" customHeight="1" x14ac:dyDescent="0.3">
      <c r="A14" s="503" t="s">
        <v>94</v>
      </c>
      <c r="B14" s="503"/>
      <c r="C14" s="503"/>
      <c r="D14" s="503"/>
      <c r="E14" s="503"/>
      <c r="F14" s="503"/>
      <c r="G14" s="176"/>
      <c r="H14" s="176"/>
      <c r="J14" s="177"/>
    </row>
    <row r="15" spans="1:10" ht="20.100000000000001" customHeight="1" x14ac:dyDescent="0.25">
      <c r="A15" s="178"/>
    </row>
    <row r="16" spans="1:10" ht="20.100000000000001" customHeight="1" x14ac:dyDescent="0.25">
      <c r="A16" s="179" t="s">
        <v>95</v>
      </c>
      <c r="B16" s="180">
        <f>'Name of Bidders'!D30</f>
        <v>0</v>
      </c>
      <c r="C16" s="181"/>
      <c r="E16" s="182" t="s">
        <v>33</v>
      </c>
      <c r="F16" s="183">
        <f>'Name of Bidders'!D23</f>
        <v>0</v>
      </c>
    </row>
    <row r="17" spans="1:6" ht="20.100000000000001" customHeight="1" x14ac:dyDescent="0.25">
      <c r="A17" s="179" t="s">
        <v>34</v>
      </c>
      <c r="B17" s="183">
        <f>'Name of Bidders'!D31</f>
        <v>0</v>
      </c>
      <c r="C17" s="181"/>
      <c r="E17" s="182" t="s">
        <v>35</v>
      </c>
      <c r="F17" s="183">
        <f>'Name of Bidders'!D24</f>
        <v>0</v>
      </c>
    </row>
    <row r="18" spans="1:6" ht="20.100000000000001" customHeight="1" x14ac:dyDescent="0.25">
      <c r="B18" s="181"/>
      <c r="C18" s="181"/>
      <c r="D18" s="182"/>
      <c r="E18" s="181"/>
    </row>
    <row r="19" spans="1:6" ht="20.100000000000001" customHeight="1" x14ac:dyDescent="0.25"/>
    <row r="20" spans="1:6" ht="20.100000000000001" customHeight="1" x14ac:dyDescent="0.25">
      <c r="A20" s="184"/>
    </row>
    <row r="21" spans="1:6" ht="20.100000000000001" customHeight="1" x14ac:dyDescent="0.25"/>
    <row r="22" spans="1:6" ht="20.100000000000001" customHeight="1" x14ac:dyDescent="0.25"/>
    <row r="23" spans="1:6" ht="20.100000000000001" customHeight="1" x14ac:dyDescent="0.25">
      <c r="A23" s="184"/>
    </row>
    <row r="24" spans="1:6" ht="20.100000000000001" customHeight="1" x14ac:dyDescent="0.25"/>
    <row r="25" spans="1:6" ht="20.100000000000001" customHeight="1" x14ac:dyDescent="0.25">
      <c r="A25" s="184"/>
    </row>
    <row r="26" spans="1:6" ht="20.100000000000001" customHeight="1" x14ac:dyDescent="0.25"/>
    <row r="27" spans="1:6" ht="20.100000000000001" customHeight="1" x14ac:dyDescent="0.25">
      <c r="A27" s="184"/>
    </row>
  </sheetData>
  <sheetProtection sheet="1" objects="1" scenarios="1"/>
  <mergeCells count="9">
    <mergeCell ref="B11:D11"/>
    <mergeCell ref="B12:D12"/>
    <mergeCell ref="A14:F14"/>
    <mergeCell ref="A1:D1"/>
    <mergeCell ref="A3:F3"/>
    <mergeCell ref="A5:F5"/>
    <mergeCell ref="A8:D8"/>
    <mergeCell ref="B9:D9"/>
    <mergeCell ref="B10:D10"/>
  </mergeCells>
  <pageMargins left="0.75" right="0.63" top="0.57999999999999996" bottom="0.6" header="0.34" footer="0.35"/>
  <pageSetup scale="66" orientation="portrait" r:id="rId1"/>
  <headerFooter alignWithMargins="0">
    <oddFooter>&amp;R&amp;"Book Antiqua,Bold"&amp;8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Z86"/>
  <sheetViews>
    <sheetView showGridLines="0" view="pageBreakPreview" topLeftCell="A10" zoomScale="90" zoomScaleSheetLayoutView="90" workbookViewId="0">
      <selection activeCell="D9" sqref="D9"/>
    </sheetView>
  </sheetViews>
  <sheetFormatPr defaultColWidth="9.140625" defaultRowHeight="16.5" x14ac:dyDescent="0.25"/>
  <cols>
    <col min="1" max="1" width="12.140625" style="39" customWidth="1"/>
    <col min="2" max="2" width="30.7109375" style="39" customWidth="1"/>
    <col min="3" max="3" width="24.7109375" style="39" customWidth="1"/>
    <col min="4" max="4" width="31.28515625" style="39" customWidth="1"/>
    <col min="5" max="5" width="30.140625" style="39" customWidth="1"/>
    <col min="6" max="8" width="9.140625" style="36"/>
    <col min="9" max="16384" width="9.140625" style="37"/>
  </cols>
  <sheetData>
    <row r="1" spans="1:26" ht="42.75" customHeight="1" x14ac:dyDescent="0.25">
      <c r="A1" s="432" t="str">
        <f>Cover!B3</f>
        <v xml:space="preserve"> NIT No.: NHPTL/C&amp;M/24-25/EL-055/OTE-002</v>
      </c>
      <c r="B1" s="432"/>
      <c r="C1" s="432"/>
      <c r="D1" s="512" t="s">
        <v>447</v>
      </c>
      <c r="E1" s="512"/>
    </row>
    <row r="2" spans="1:26" ht="13.5" customHeight="1" x14ac:dyDescent="0.25">
      <c r="Z2" s="123">
        <f>'[7]Attach 3(JV)'!Z2</f>
        <v>0</v>
      </c>
    </row>
    <row r="3" spans="1:26" ht="57.75" customHeight="1" x14ac:dyDescent="0.25">
      <c r="A3" s="501" t="str">
        <f>Cover!B2</f>
        <v xml:space="preserve">Supply of Heavy-Duty Industrial Trailer of 350 MT Load Capacity </v>
      </c>
      <c r="B3" s="502"/>
      <c r="C3" s="502"/>
      <c r="D3" s="502"/>
      <c r="E3" s="502"/>
      <c r="F3" s="43"/>
      <c r="G3" s="42"/>
      <c r="H3" s="43"/>
    </row>
    <row r="4" spans="1:26" ht="19.5" customHeight="1" x14ac:dyDescent="0.25">
      <c r="A4" s="345"/>
      <c r="H4" s="46"/>
      <c r="I4" s="47"/>
    </row>
    <row r="5" spans="1:26" ht="21.75" customHeight="1" x14ac:dyDescent="0.25">
      <c r="A5" s="423" t="s">
        <v>96</v>
      </c>
      <c r="B5" s="423"/>
      <c r="C5" s="423"/>
      <c r="D5" s="423"/>
      <c r="E5" s="423"/>
      <c r="F5" s="67"/>
      <c r="H5" s="46"/>
      <c r="I5" s="47"/>
    </row>
    <row r="6" spans="1:26" ht="19.5" customHeight="1" x14ac:dyDescent="0.25">
      <c r="A6" s="49"/>
      <c r="H6" s="46"/>
      <c r="I6" s="47"/>
    </row>
    <row r="7" spans="1:26" ht="19.5" customHeight="1" x14ac:dyDescent="0.25">
      <c r="A7" s="50" t="str">
        <f>'[7]Attach 3(JV)'!A7</f>
        <v>Bidder’s Name and Address :</v>
      </c>
      <c r="B7" s="49"/>
      <c r="C7" s="49"/>
      <c r="D7" s="51" t="str">
        <f>'[7]Attach 3(JV)'!E7</f>
        <v>To:</v>
      </c>
      <c r="H7" s="46"/>
      <c r="I7" s="47"/>
    </row>
    <row r="8" spans="1:26" ht="36" customHeight="1" x14ac:dyDescent="0.25">
      <c r="A8" s="424" t="str">
        <f>'[7]Attach 3(JV)'!A8</f>
        <v/>
      </c>
      <c r="B8" s="424"/>
      <c r="C8" s="424"/>
      <c r="D8" s="53" t="str">
        <f>'[7]Attach 3(JV)'!E8</f>
        <v>Contract &amp; Material Department,</v>
      </c>
      <c r="H8" s="46"/>
      <c r="I8" s="47"/>
    </row>
    <row r="9" spans="1:26" ht="19.5" customHeight="1" x14ac:dyDescent="0.25">
      <c r="A9" s="55" t="s">
        <v>25</v>
      </c>
      <c r="B9" s="416">
        <f>'Name of Bidders'!D8</f>
        <v>0</v>
      </c>
      <c r="C9" s="416"/>
      <c r="D9" s="53" t="str">
        <f>'[7]Attach 3(JV)'!E9</f>
        <v>National High Power Test Laboratory Pvt. Ltd;</v>
      </c>
      <c r="H9" s="46"/>
      <c r="I9" s="47"/>
    </row>
    <row r="10" spans="1:26" ht="19.5" customHeight="1" x14ac:dyDescent="0.25">
      <c r="A10" s="55" t="s">
        <v>27</v>
      </c>
      <c r="B10" s="416">
        <f>'Name of Bidders'!D9</f>
        <v>0</v>
      </c>
      <c r="C10" s="416"/>
      <c r="D10" s="53" t="str">
        <f>'[7]Attach 3(JV)'!E10</f>
        <v>Bina, MP</v>
      </c>
      <c r="H10" s="46"/>
      <c r="I10" s="47"/>
    </row>
    <row r="11" spans="1:26" ht="19.5" customHeight="1" x14ac:dyDescent="0.25">
      <c r="B11" s="416">
        <f>'Name of Bidders'!D10</f>
        <v>0</v>
      </c>
      <c r="C11" s="416"/>
      <c r="D11" s="53">
        <f>'[7]Attach 3(JV)'!E11</f>
        <v>0</v>
      </c>
    </row>
    <row r="12" spans="1:26" ht="19.5" customHeight="1" x14ac:dyDescent="0.25">
      <c r="A12" s="49"/>
      <c r="B12" s="416">
        <f>'Name of Bidders'!D11</f>
        <v>0</v>
      </c>
      <c r="C12" s="416"/>
      <c r="D12" s="53"/>
    </row>
    <row r="13" spans="1:26" ht="19.5" customHeight="1" x14ac:dyDescent="0.25">
      <c r="A13" s="39" t="s">
        <v>30</v>
      </c>
    </row>
    <row r="14" spans="1:26" ht="9.9499999999999993" customHeight="1" x14ac:dyDescent="0.25">
      <c r="A14" s="49"/>
    </row>
    <row r="15" spans="1:26" ht="184.5" customHeight="1" x14ac:dyDescent="0.25">
      <c r="A15" s="509" t="s">
        <v>97</v>
      </c>
      <c r="B15" s="426"/>
      <c r="C15" s="426"/>
      <c r="D15" s="426"/>
      <c r="E15" s="426"/>
      <c r="F15" s="60"/>
      <c r="G15" s="60"/>
      <c r="H15" s="60"/>
    </row>
    <row r="16" spans="1:26" ht="19.5" customHeight="1" x14ac:dyDescent="0.25">
      <c r="A16" s="49"/>
      <c r="B16" s="49"/>
      <c r="C16" s="49"/>
      <c r="D16" s="49"/>
      <c r="E16" s="49"/>
      <c r="F16" s="60"/>
      <c r="G16" s="60"/>
      <c r="H16" s="60"/>
    </row>
    <row r="17" spans="1:8" s="36" customFormat="1" ht="72" customHeight="1" x14ac:dyDescent="0.25">
      <c r="A17" s="113" t="s">
        <v>57</v>
      </c>
      <c r="B17" s="446" t="s">
        <v>98</v>
      </c>
      <c r="C17" s="446"/>
      <c r="D17" s="113" t="s">
        <v>99</v>
      </c>
      <c r="E17" s="113" t="s">
        <v>100</v>
      </c>
      <c r="G17" s="60"/>
      <c r="H17" s="60"/>
    </row>
    <row r="18" spans="1:8" ht="26.1" customHeight="1" x14ac:dyDescent="0.25">
      <c r="A18" s="186">
        <v>1</v>
      </c>
      <c r="B18" s="508"/>
      <c r="C18" s="508"/>
      <c r="D18" s="187"/>
      <c r="E18" s="187"/>
      <c r="F18" s="60"/>
      <c r="G18" s="60"/>
      <c r="H18" s="60"/>
    </row>
    <row r="19" spans="1:8" ht="26.1" customHeight="1" x14ac:dyDescent="0.25">
      <c r="A19" s="186">
        <v>2</v>
      </c>
      <c r="B19" s="508"/>
      <c r="C19" s="508"/>
      <c r="D19" s="187"/>
      <c r="E19" s="187"/>
      <c r="F19" s="60"/>
      <c r="G19" s="60"/>
      <c r="H19" s="60"/>
    </row>
    <row r="20" spans="1:8" ht="26.1" customHeight="1" x14ac:dyDescent="0.25">
      <c r="A20" s="186">
        <v>3</v>
      </c>
      <c r="B20" s="508"/>
      <c r="C20" s="508"/>
      <c r="D20" s="187"/>
      <c r="E20" s="187"/>
      <c r="F20" s="60"/>
      <c r="G20" s="60"/>
      <c r="H20" s="60"/>
    </row>
    <row r="21" spans="1:8" ht="26.1" customHeight="1" x14ac:dyDescent="0.25">
      <c r="A21" s="186">
        <v>4</v>
      </c>
      <c r="B21" s="508"/>
      <c r="C21" s="508"/>
      <c r="D21" s="187"/>
      <c r="E21" s="187"/>
      <c r="F21" s="60"/>
      <c r="G21" s="60"/>
      <c r="H21" s="60"/>
    </row>
    <row r="22" spans="1:8" ht="26.1" customHeight="1" x14ac:dyDescent="0.25">
      <c r="A22" s="186">
        <v>5</v>
      </c>
      <c r="B22" s="508"/>
      <c r="C22" s="508"/>
      <c r="D22" s="187"/>
      <c r="E22" s="187"/>
      <c r="F22" s="60"/>
      <c r="G22" s="60"/>
      <c r="H22" s="60"/>
    </row>
    <row r="23" spans="1:8" ht="26.1" customHeight="1" x14ac:dyDescent="0.25">
      <c r="A23" s="186">
        <v>6</v>
      </c>
      <c r="B23" s="508"/>
      <c r="C23" s="508"/>
      <c r="D23" s="187"/>
      <c r="E23" s="187"/>
      <c r="F23" s="60"/>
      <c r="G23" s="60"/>
      <c r="H23" s="60"/>
    </row>
    <row r="24" spans="1:8" ht="26.1" customHeight="1" x14ac:dyDescent="0.25">
      <c r="A24" s="49"/>
      <c r="B24" s="49"/>
      <c r="C24" s="49"/>
      <c r="D24" s="49"/>
      <c r="E24" s="49"/>
      <c r="F24" s="60"/>
      <c r="G24" s="60"/>
      <c r="H24" s="60"/>
    </row>
    <row r="25" spans="1:8" ht="67.5" customHeight="1" x14ac:dyDescent="0.25">
      <c r="A25" s="509" t="s">
        <v>101</v>
      </c>
      <c r="B25" s="426"/>
      <c r="C25" s="426"/>
      <c r="D25" s="426"/>
      <c r="E25" s="426"/>
    </row>
    <row r="26" spans="1:8" ht="125.25" customHeight="1" x14ac:dyDescent="0.25">
      <c r="A26" s="509" t="s">
        <v>102</v>
      </c>
      <c r="B26" s="426"/>
      <c r="C26" s="426"/>
      <c r="D26" s="426"/>
      <c r="E26" s="426"/>
    </row>
    <row r="27" spans="1:8" ht="26.1" customHeight="1" x14ac:dyDescent="0.25">
      <c r="A27" s="62" t="s">
        <v>32</v>
      </c>
      <c r="B27" s="63">
        <f>'Name of Bidders'!D30</f>
        <v>0</v>
      </c>
      <c r="D27" s="61" t="s">
        <v>33</v>
      </c>
      <c r="E27" s="64">
        <f>'Name of Bidders'!D23</f>
        <v>0</v>
      </c>
    </row>
    <row r="28" spans="1:8" ht="26.1" customHeight="1" x14ac:dyDescent="0.25">
      <c r="A28" s="62" t="s">
        <v>34</v>
      </c>
      <c r="B28" s="64">
        <f>'Name of Bidders'!D31</f>
        <v>0</v>
      </c>
      <c r="D28" s="61" t="s">
        <v>35</v>
      </c>
      <c r="E28" s="64">
        <f>'Name of Bidders'!D24</f>
        <v>0</v>
      </c>
    </row>
    <row r="29" spans="1:8" ht="230.25" customHeight="1" x14ac:dyDescent="0.25">
      <c r="A29" s="510" t="s">
        <v>485</v>
      </c>
      <c r="B29" s="510"/>
      <c r="C29" s="510"/>
      <c r="D29" s="510"/>
      <c r="E29" s="510"/>
    </row>
    <row r="30" spans="1:8" ht="20.100000000000001" customHeight="1" x14ac:dyDescent="0.25">
      <c r="A30" s="118"/>
      <c r="B30" s="119"/>
      <c r="C30" s="119"/>
      <c r="D30" s="119"/>
      <c r="E30" s="189"/>
    </row>
    <row r="31" spans="1:8" ht="19.5" customHeight="1" x14ac:dyDescent="0.25"/>
    <row r="32" spans="1:8" ht="48" customHeight="1" x14ac:dyDescent="0.25">
      <c r="A32" s="511"/>
      <c r="B32" s="511"/>
      <c r="C32" s="511"/>
      <c r="D32" s="511"/>
      <c r="E32" s="511"/>
    </row>
    <row r="33" spans="1:5" ht="19.5" customHeight="1" x14ac:dyDescent="0.25">
      <c r="A33" s="44"/>
    </row>
    <row r="34" spans="1:5" ht="19.5" customHeight="1" x14ac:dyDescent="0.25">
      <c r="A34" s="445"/>
      <c r="B34" s="445"/>
      <c r="C34" s="445"/>
      <c r="D34" s="445"/>
      <c r="E34" s="445"/>
    </row>
    <row r="35" spans="1:5" ht="19.5" customHeight="1" x14ac:dyDescent="0.25">
      <c r="A35" s="49"/>
    </row>
    <row r="36" spans="1:5" ht="19.5" customHeight="1" x14ac:dyDescent="0.25">
      <c r="A36" s="50"/>
      <c r="B36" s="49"/>
      <c r="C36" s="49"/>
      <c r="D36" s="51"/>
    </row>
    <row r="37" spans="1:5" ht="19.5" customHeight="1" x14ac:dyDescent="0.25">
      <c r="A37" s="50"/>
      <c r="B37" s="49"/>
      <c r="C37" s="49"/>
      <c r="D37" s="53"/>
    </row>
    <row r="38" spans="1:5" ht="19.5" customHeight="1" x14ac:dyDescent="0.25">
      <c r="A38" s="55"/>
      <c r="B38" s="416"/>
      <c r="C38" s="416"/>
      <c r="D38" s="53"/>
    </row>
    <row r="39" spans="1:5" ht="19.5" customHeight="1" x14ac:dyDescent="0.25">
      <c r="A39" s="55"/>
      <c r="B39" s="416"/>
      <c r="C39" s="416"/>
      <c r="D39" s="53"/>
    </row>
    <row r="40" spans="1:5" ht="19.5" customHeight="1" x14ac:dyDescent="0.25">
      <c r="B40" s="416"/>
      <c r="C40" s="416"/>
      <c r="D40" s="53"/>
    </row>
    <row r="41" spans="1:5" ht="19.5" customHeight="1" x14ac:dyDescent="0.25">
      <c r="A41" s="49"/>
      <c r="B41" s="416"/>
      <c r="C41" s="416"/>
      <c r="D41" s="53"/>
    </row>
    <row r="42" spans="1:5" ht="19.5" customHeight="1" x14ac:dyDescent="0.25"/>
    <row r="43" spans="1:5" ht="19.5" customHeight="1" x14ac:dyDescent="0.25">
      <c r="A43" s="49"/>
    </row>
    <row r="44" spans="1:5" ht="33.75" customHeight="1" x14ac:dyDescent="0.25">
      <c r="A44" s="426"/>
      <c r="B44" s="426"/>
      <c r="C44" s="426"/>
      <c r="D44" s="426"/>
      <c r="E44" s="426"/>
    </row>
    <row r="45" spans="1:5" ht="19.5" customHeight="1" x14ac:dyDescent="0.25">
      <c r="A45" s="49"/>
      <c r="B45" s="49"/>
      <c r="C45" s="49"/>
      <c r="D45" s="49"/>
      <c r="E45" s="49"/>
    </row>
    <row r="46" spans="1:5" ht="72" customHeight="1" x14ac:dyDescent="0.25">
      <c r="A46" s="113"/>
      <c r="B46" s="446"/>
      <c r="C46" s="446"/>
      <c r="D46" s="113"/>
      <c r="E46" s="113"/>
    </row>
    <row r="47" spans="1:5" ht="25.5" customHeight="1" x14ac:dyDescent="0.25">
      <c r="A47" s="186"/>
      <c r="B47" s="506"/>
      <c r="C47" s="506"/>
      <c r="D47" s="190"/>
      <c r="E47" s="190"/>
    </row>
    <row r="48" spans="1:5" ht="25.5" customHeight="1" x14ac:dyDescent="0.25">
      <c r="A48" s="186"/>
      <c r="B48" s="506"/>
      <c r="C48" s="506"/>
      <c r="D48" s="190"/>
      <c r="E48" s="190"/>
    </row>
    <row r="49" spans="1:5" ht="25.5" customHeight="1" x14ac:dyDescent="0.25">
      <c r="A49" s="186"/>
      <c r="B49" s="506"/>
      <c r="C49" s="506"/>
      <c r="D49" s="190"/>
      <c r="E49" s="190"/>
    </row>
    <row r="50" spans="1:5" ht="25.5" customHeight="1" x14ac:dyDescent="0.25">
      <c r="A50" s="186"/>
      <c r="B50" s="506"/>
      <c r="C50" s="506"/>
      <c r="D50" s="190"/>
      <c r="E50" s="190"/>
    </row>
    <row r="51" spans="1:5" ht="25.5" customHeight="1" x14ac:dyDescent="0.25">
      <c r="A51" s="186"/>
      <c r="B51" s="506"/>
      <c r="C51" s="506"/>
      <c r="D51" s="190"/>
      <c r="E51" s="190"/>
    </row>
    <row r="52" spans="1:5" ht="25.5" customHeight="1" x14ac:dyDescent="0.25">
      <c r="A52" s="186"/>
      <c r="B52" s="506"/>
      <c r="C52" s="506"/>
      <c r="D52" s="190"/>
      <c r="E52" s="190"/>
    </row>
    <row r="53" spans="1:5" ht="27.95" customHeight="1" x14ac:dyDescent="0.25">
      <c r="A53" s="49"/>
      <c r="B53" s="49"/>
      <c r="C53" s="49"/>
      <c r="D53" s="49"/>
      <c r="E53" s="49"/>
    </row>
    <row r="54" spans="1:5" ht="27.95" customHeight="1" x14ac:dyDescent="0.25">
      <c r="A54" s="132"/>
      <c r="B54" s="132"/>
      <c r="C54" s="132"/>
      <c r="D54" s="132"/>
      <c r="E54" s="132"/>
    </row>
    <row r="55" spans="1:5" ht="27.95" customHeight="1" x14ac:dyDescent="0.25">
      <c r="A55" s="132"/>
      <c r="B55" s="63"/>
      <c r="C55" s="132"/>
      <c r="D55" s="132"/>
      <c r="E55" s="132"/>
    </row>
    <row r="56" spans="1:5" ht="27.95" customHeight="1" x14ac:dyDescent="0.25">
      <c r="A56" s="132"/>
      <c r="B56" s="132"/>
      <c r="C56" s="132"/>
      <c r="D56" s="132"/>
      <c r="E56" s="132"/>
    </row>
    <row r="57" spans="1:5" ht="27.95" customHeight="1" x14ac:dyDescent="0.25">
      <c r="A57" s="132"/>
      <c r="B57" s="132"/>
      <c r="C57" s="132"/>
      <c r="D57" s="132"/>
      <c r="E57" s="132"/>
    </row>
    <row r="58" spans="1:5" ht="19.5" customHeight="1" x14ac:dyDescent="0.25">
      <c r="A58" s="118"/>
      <c r="B58" s="119"/>
      <c r="C58" s="119"/>
      <c r="D58" s="119"/>
      <c r="E58" s="189"/>
    </row>
    <row r="59" spans="1:5" ht="19.5" customHeight="1" x14ac:dyDescent="0.25"/>
    <row r="60" spans="1:5" ht="48" customHeight="1" x14ac:dyDescent="0.25">
      <c r="A60" s="444"/>
      <c r="B60" s="444"/>
      <c r="C60" s="444"/>
      <c r="D60" s="444"/>
      <c r="E60" s="444"/>
    </row>
    <row r="61" spans="1:5" ht="19.5" customHeight="1" x14ac:dyDescent="0.25">
      <c r="A61" s="348"/>
    </row>
    <row r="62" spans="1:5" ht="19.5" customHeight="1" x14ac:dyDescent="0.25">
      <c r="A62" s="445"/>
      <c r="B62" s="445"/>
      <c r="C62" s="445"/>
      <c r="D62" s="445"/>
      <c r="E62" s="445"/>
    </row>
    <row r="63" spans="1:5" ht="19.5" customHeight="1" x14ac:dyDescent="0.25">
      <c r="A63" s="352"/>
    </row>
    <row r="64" spans="1:5" ht="19.5" customHeight="1" x14ac:dyDescent="0.25">
      <c r="A64" s="50"/>
      <c r="B64" s="352"/>
      <c r="C64" s="352"/>
      <c r="D64" s="51"/>
    </row>
    <row r="65" spans="1:5" ht="19.5" customHeight="1" x14ac:dyDescent="0.25">
      <c r="A65" s="50"/>
      <c r="B65" s="352"/>
      <c r="C65" s="352"/>
      <c r="D65" s="361"/>
    </row>
    <row r="66" spans="1:5" ht="19.5" customHeight="1" x14ac:dyDescent="0.25">
      <c r="A66" s="55"/>
      <c r="B66" s="507"/>
      <c r="C66" s="507"/>
      <c r="D66" s="361"/>
    </row>
    <row r="67" spans="1:5" ht="19.5" customHeight="1" x14ac:dyDescent="0.25">
      <c r="A67" s="55"/>
      <c r="B67" s="507"/>
      <c r="C67" s="507"/>
      <c r="D67" s="361"/>
    </row>
    <row r="68" spans="1:5" ht="19.5" customHeight="1" x14ac:dyDescent="0.25">
      <c r="B68" s="507"/>
      <c r="C68" s="507"/>
      <c r="D68" s="361"/>
    </row>
    <row r="69" spans="1:5" ht="19.5" customHeight="1" x14ac:dyDescent="0.25">
      <c r="A69" s="352"/>
      <c r="B69" s="507"/>
      <c r="C69" s="507"/>
      <c r="D69" s="361"/>
    </row>
    <row r="70" spans="1:5" ht="19.5" customHeight="1" x14ac:dyDescent="0.25"/>
    <row r="71" spans="1:5" ht="19.5" customHeight="1" x14ac:dyDescent="0.25">
      <c r="A71" s="352"/>
    </row>
    <row r="72" spans="1:5" ht="33.75" customHeight="1" x14ac:dyDescent="0.25">
      <c r="A72" s="426"/>
      <c r="B72" s="426"/>
      <c r="C72" s="426"/>
      <c r="D72" s="426"/>
      <c r="E72" s="426"/>
    </row>
    <row r="73" spans="1:5" ht="19.5" customHeight="1" x14ac:dyDescent="0.25">
      <c r="A73" s="352"/>
      <c r="B73" s="352"/>
      <c r="C73" s="352"/>
      <c r="D73" s="352"/>
      <c r="E73" s="352"/>
    </row>
    <row r="74" spans="1:5" ht="72" customHeight="1" x14ac:dyDescent="0.25">
      <c r="A74" s="349"/>
      <c r="B74" s="446"/>
      <c r="C74" s="446"/>
      <c r="D74" s="349"/>
      <c r="E74" s="349"/>
    </row>
    <row r="75" spans="1:5" ht="25.5" customHeight="1" x14ac:dyDescent="0.25">
      <c r="A75" s="358"/>
      <c r="B75" s="506"/>
      <c r="C75" s="506"/>
      <c r="D75" s="354"/>
      <c r="E75" s="354"/>
    </row>
    <row r="76" spans="1:5" ht="25.5" customHeight="1" x14ac:dyDescent="0.25">
      <c r="A76" s="358"/>
      <c r="B76" s="506"/>
      <c r="C76" s="506"/>
      <c r="D76" s="354"/>
      <c r="E76" s="354"/>
    </row>
    <row r="77" spans="1:5" ht="25.5" customHeight="1" x14ac:dyDescent="0.25">
      <c r="A77" s="358"/>
      <c r="B77" s="506"/>
      <c r="C77" s="506"/>
      <c r="D77" s="354"/>
      <c r="E77" s="354"/>
    </row>
    <row r="78" spans="1:5" ht="25.5" customHeight="1" x14ac:dyDescent="0.25">
      <c r="A78" s="358"/>
      <c r="B78" s="506"/>
      <c r="C78" s="506"/>
      <c r="D78" s="354"/>
      <c r="E78" s="354"/>
    </row>
    <row r="79" spans="1:5" ht="25.5" customHeight="1" x14ac:dyDescent="0.25">
      <c r="A79" s="358"/>
      <c r="B79" s="506"/>
      <c r="C79" s="506"/>
      <c r="D79" s="354"/>
      <c r="E79" s="354"/>
    </row>
    <row r="80" spans="1:5" ht="25.5" customHeight="1" x14ac:dyDescent="0.25">
      <c r="A80" s="358"/>
      <c r="B80" s="506"/>
      <c r="C80" s="506"/>
      <c r="D80" s="354"/>
      <c r="E80" s="354"/>
    </row>
    <row r="81" spans="1:5" ht="19.5" customHeight="1" x14ac:dyDescent="0.25">
      <c r="A81" s="352"/>
      <c r="B81" s="352"/>
      <c r="C81" s="352"/>
      <c r="D81" s="352"/>
      <c r="E81" s="352"/>
    </row>
    <row r="82" spans="1:5" ht="24.75" customHeight="1" x14ac:dyDescent="0.25">
      <c r="A82" s="350"/>
      <c r="B82" s="350"/>
      <c r="C82" s="350"/>
      <c r="D82" s="350"/>
      <c r="E82" s="350"/>
    </row>
    <row r="83" spans="1:5" ht="24.75" customHeight="1" x14ac:dyDescent="0.25">
      <c r="A83" s="350"/>
      <c r="B83" s="63"/>
      <c r="C83" s="350"/>
      <c r="D83" s="350"/>
      <c r="E83" s="350"/>
    </row>
    <row r="84" spans="1:5" ht="24.75" customHeight="1" x14ac:dyDescent="0.25">
      <c r="A84" s="350"/>
      <c r="B84" s="350"/>
      <c r="C84" s="350"/>
      <c r="D84" s="350"/>
      <c r="E84" s="350"/>
    </row>
    <row r="85" spans="1:5" ht="24.75" customHeight="1" x14ac:dyDescent="0.25">
      <c r="A85" s="350"/>
      <c r="B85" s="350"/>
      <c r="C85" s="350"/>
      <c r="D85" s="350"/>
      <c r="E85" s="350"/>
    </row>
    <row r="86" spans="1:5" ht="37.5" customHeight="1" x14ac:dyDescent="0.25">
      <c r="A86" s="191"/>
      <c r="B86" s="191"/>
      <c r="C86" s="191"/>
      <c r="D86" s="191"/>
      <c r="E86" s="191"/>
    </row>
  </sheetData>
  <sheetProtection algorithmName="SHA-512" hashValue="hySXbdPrkpwsbr6TuTKPx2wxPvzywoDCxqYZcL72gHjFT/SYO9Rgo+U4niFnexRtLWoqEiEe6mGQbwEzHDZZlw==" saltValue="n7wZPXgSfJrlXtl7JfhgpA==" spinCount="100000" sheet="1" objects="1" scenarios="1"/>
  <mergeCells count="48">
    <mergeCell ref="B18:C18"/>
    <mergeCell ref="A1:C1"/>
    <mergeCell ref="D1:E1"/>
    <mergeCell ref="A3:E3"/>
    <mergeCell ref="A5:E5"/>
    <mergeCell ref="A8:C8"/>
    <mergeCell ref="B9:C9"/>
    <mergeCell ref="B10:C10"/>
    <mergeCell ref="B11:C11"/>
    <mergeCell ref="B12:C12"/>
    <mergeCell ref="A15:E15"/>
    <mergeCell ref="B17:C17"/>
    <mergeCell ref="B39:C39"/>
    <mergeCell ref="B19:C19"/>
    <mergeCell ref="B20:C20"/>
    <mergeCell ref="B21:C21"/>
    <mergeCell ref="B22:C22"/>
    <mergeCell ref="B23:C23"/>
    <mergeCell ref="A25:E25"/>
    <mergeCell ref="A26:E26"/>
    <mergeCell ref="A29:E29"/>
    <mergeCell ref="A32:E32"/>
    <mergeCell ref="A34:E34"/>
    <mergeCell ref="B38:C38"/>
    <mergeCell ref="A62:E62"/>
    <mergeCell ref="B40:C40"/>
    <mergeCell ref="B41:C41"/>
    <mergeCell ref="A44:E44"/>
    <mergeCell ref="B46:C46"/>
    <mergeCell ref="B47:C47"/>
    <mergeCell ref="B48:C48"/>
    <mergeCell ref="B49:C49"/>
    <mergeCell ref="B50:C50"/>
    <mergeCell ref="B51:C51"/>
    <mergeCell ref="B52:C52"/>
    <mergeCell ref="A60:E60"/>
    <mergeCell ref="B80:C80"/>
    <mergeCell ref="B66:C66"/>
    <mergeCell ref="B67:C67"/>
    <mergeCell ref="B68:C68"/>
    <mergeCell ref="B69:C69"/>
    <mergeCell ref="A72:E72"/>
    <mergeCell ref="B74:C74"/>
    <mergeCell ref="B75:C75"/>
    <mergeCell ref="B76:C76"/>
    <mergeCell ref="B77:C77"/>
    <mergeCell ref="B78:C78"/>
    <mergeCell ref="B79:C79"/>
  </mergeCells>
  <conditionalFormatting sqref="A58:E81">
    <cfRule type="expression" dxfId="12" priority="2" stopIfTrue="1">
      <formula>$Z$2&lt;2</formula>
    </cfRule>
  </conditionalFormatting>
  <conditionalFormatting sqref="B30:B54 A30:A57 C30:E57 B56:B57 B82 A82:A86 C82:E86 B84:B86">
    <cfRule type="expression" dxfId="11" priority="1" stopIfTrue="1">
      <formula>$Z$2&lt;1</formula>
    </cfRule>
  </conditionalFormatting>
  <pageMargins left="0.75" right="0.63" top="0.57999999999999996" bottom="0.6" header="0.34" footer="0.35"/>
  <pageSetup scale="70" fitToHeight="0" orientation="portrait" r:id="rId1"/>
  <headerFooter alignWithMargins="0">
    <oddFooter>&amp;R&amp;"Book Antiqua,Bold"&amp;8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showGridLines="0" view="pageBreakPreview" topLeftCell="A13" zoomScale="90" zoomScaleSheetLayoutView="90" workbookViewId="0">
      <selection activeCell="A3" sqref="A3:E3"/>
    </sheetView>
  </sheetViews>
  <sheetFormatPr defaultColWidth="9.140625" defaultRowHeight="16.5" x14ac:dyDescent="0.25"/>
  <cols>
    <col min="1" max="1" width="12.140625" style="39" customWidth="1"/>
    <col min="2" max="2" width="20.5703125" style="39" customWidth="1"/>
    <col min="3" max="3" width="11.42578125" style="39" customWidth="1"/>
    <col min="4" max="4" width="32.5703125" style="39" customWidth="1"/>
    <col min="5" max="5" width="52.28515625" style="39" customWidth="1"/>
    <col min="6" max="8" width="9.140625" style="36"/>
    <col min="9" max="16384" width="9.140625" style="37"/>
  </cols>
  <sheetData>
    <row r="1" spans="1:9" ht="15" x14ac:dyDescent="0.25">
      <c r="A1" s="432" t="str">
        <f>Cover!B3</f>
        <v xml:space="preserve"> NIT No.: NHPTL/C&amp;M/24-25/EL-055/OTE-002</v>
      </c>
      <c r="B1" s="432"/>
      <c r="C1" s="432"/>
      <c r="D1" s="432"/>
      <c r="E1" s="72" t="s">
        <v>448</v>
      </c>
    </row>
    <row r="3" spans="1:9" ht="57" customHeight="1" x14ac:dyDescent="0.25">
      <c r="A3" s="501" t="str">
        <f>Cover!B2</f>
        <v xml:space="preserve">Supply of Heavy-Duty Industrial Trailer of 350 MT Load Capacity </v>
      </c>
      <c r="B3" s="502"/>
      <c r="C3" s="502"/>
      <c r="D3" s="502"/>
      <c r="E3" s="502"/>
      <c r="F3" s="43"/>
      <c r="G3" s="42"/>
      <c r="H3" s="43"/>
    </row>
    <row r="4" spans="1:9" ht="20.100000000000001" customHeight="1" x14ac:dyDescent="0.25">
      <c r="A4" s="345"/>
      <c r="H4" s="46"/>
      <c r="I4" s="47"/>
    </row>
    <row r="5" spans="1:9" ht="20.100000000000001" customHeight="1" x14ac:dyDescent="0.25">
      <c r="A5" s="423" t="s">
        <v>104</v>
      </c>
      <c r="B5" s="423"/>
      <c r="C5" s="423"/>
      <c r="D5" s="423"/>
      <c r="E5" s="423"/>
      <c r="F5" s="67"/>
      <c r="H5" s="46"/>
      <c r="I5" s="47"/>
    </row>
    <row r="6" spans="1:9" ht="20.100000000000001" customHeight="1" x14ac:dyDescent="0.25">
      <c r="A6" s="49"/>
      <c r="H6" s="46"/>
      <c r="I6" s="47"/>
    </row>
    <row r="7" spans="1:9" ht="20.100000000000001" customHeight="1" x14ac:dyDescent="0.25">
      <c r="A7" s="50" t="str">
        <f>'[7]Attach 3(JV)'!A7</f>
        <v>Bidder’s Name and Address :</v>
      </c>
      <c r="E7" s="51" t="str">
        <f>'[7]Attach 3(JV)'!E7</f>
        <v>To:</v>
      </c>
      <c r="H7" s="46"/>
      <c r="I7" s="47"/>
    </row>
    <row r="8" spans="1:9" ht="36" customHeight="1" x14ac:dyDescent="0.25">
      <c r="A8" s="424" t="str">
        <f>'[7]Attach 3(JV)'!A8</f>
        <v/>
      </c>
      <c r="B8" s="424"/>
      <c r="C8" s="424"/>
      <c r="D8" s="424"/>
      <c r="E8" s="53" t="str">
        <f>'[7]Attach 3(JV)'!E8</f>
        <v>Contract &amp; Material Department,</v>
      </c>
      <c r="H8" s="46"/>
      <c r="I8" s="47"/>
    </row>
    <row r="9" spans="1:9" ht="20.100000000000001" customHeight="1" x14ac:dyDescent="0.25">
      <c r="A9" s="55" t="s">
        <v>25</v>
      </c>
      <c r="B9" s="416">
        <f>'Name of Bidders'!D8</f>
        <v>0</v>
      </c>
      <c r="C9" s="416"/>
      <c r="D9" s="416"/>
      <c r="E9" s="53" t="str">
        <f>'[7]Attach 3(JV)'!E9</f>
        <v>National High Power Test Laboratory Pvt. Ltd;</v>
      </c>
      <c r="H9" s="46"/>
      <c r="I9" s="47"/>
    </row>
    <row r="10" spans="1:9" ht="20.100000000000001" customHeight="1" x14ac:dyDescent="0.25">
      <c r="A10" s="55" t="s">
        <v>27</v>
      </c>
      <c r="B10" s="416">
        <f>'Name of Bidders'!D9</f>
        <v>0</v>
      </c>
      <c r="C10" s="416"/>
      <c r="D10" s="416"/>
      <c r="E10" s="53" t="str">
        <f>'[7]Attach 3(JV)'!E10</f>
        <v>Bina, MP</v>
      </c>
      <c r="H10" s="46"/>
      <c r="I10" s="47"/>
    </row>
    <row r="11" spans="1:9" ht="20.100000000000001" customHeight="1" x14ac:dyDescent="0.25">
      <c r="B11" s="416">
        <f>'Name of Bidders'!D10</f>
        <v>0</v>
      </c>
      <c r="C11" s="416"/>
      <c r="D11" s="416"/>
      <c r="E11" s="53">
        <f>'[7]Attach 3(JV)'!E11</f>
        <v>0</v>
      </c>
    </row>
    <row r="12" spans="1:9" ht="20.100000000000001" customHeight="1" x14ac:dyDescent="0.25">
      <c r="A12" s="49"/>
      <c r="B12" s="416">
        <f>'Name of Bidders'!D11</f>
        <v>0</v>
      </c>
      <c r="C12" s="416"/>
      <c r="D12" s="416"/>
      <c r="E12" s="53"/>
    </row>
    <row r="13" spans="1:9" ht="20.100000000000001" customHeight="1" x14ac:dyDescent="0.25">
      <c r="A13" s="49"/>
      <c r="B13" s="56"/>
      <c r="C13" s="56"/>
      <c r="D13" s="56"/>
      <c r="E13" s="37"/>
    </row>
    <row r="14" spans="1:9" ht="20.100000000000001" customHeight="1" x14ac:dyDescent="0.25">
      <c r="A14" s="39" t="s">
        <v>30</v>
      </c>
    </row>
    <row r="15" spans="1:9" ht="20.100000000000001" customHeight="1" x14ac:dyDescent="0.25">
      <c r="A15" s="49"/>
    </row>
    <row r="16" spans="1:9" ht="45" customHeight="1" x14ac:dyDescent="0.25">
      <c r="A16" s="513" t="s">
        <v>105</v>
      </c>
      <c r="B16" s="513"/>
      <c r="C16" s="513"/>
      <c r="D16" s="513"/>
      <c r="E16" s="513"/>
      <c r="F16" s="60"/>
      <c r="G16" s="60"/>
      <c r="H16" s="60"/>
    </row>
    <row r="17" spans="1:5" ht="20.100000000000001" customHeight="1" x14ac:dyDescent="0.25">
      <c r="A17" s="49"/>
    </row>
    <row r="18" spans="1:5" ht="20.100000000000001" customHeight="1" x14ac:dyDescent="0.25">
      <c r="A18" s="69"/>
    </row>
    <row r="19" spans="1:5" ht="20.100000000000001" customHeight="1" x14ac:dyDescent="0.25"/>
    <row r="20" spans="1:5" ht="20.100000000000001" customHeight="1" x14ac:dyDescent="0.25">
      <c r="A20" s="69"/>
    </row>
    <row r="21" spans="1:5" ht="20.100000000000001" customHeight="1" x14ac:dyDescent="0.25">
      <c r="A21" s="69"/>
    </row>
    <row r="22" spans="1:5" ht="20.100000000000001" customHeight="1" x14ac:dyDescent="0.25"/>
    <row r="23" spans="1:5" ht="33" customHeight="1" x14ac:dyDescent="0.25">
      <c r="D23" s="61"/>
    </row>
    <row r="24" spans="1:5" ht="33" customHeight="1" x14ac:dyDescent="0.25">
      <c r="A24" s="62" t="s">
        <v>32</v>
      </c>
      <c r="B24" s="63">
        <f>'Name of Bidders'!D30</f>
        <v>0</v>
      </c>
      <c r="C24" s="128"/>
      <c r="D24" s="61" t="s">
        <v>33</v>
      </c>
      <c r="E24" s="64">
        <f>'Name of Bidders'!D23</f>
        <v>0</v>
      </c>
    </row>
    <row r="25" spans="1:5" ht="33" customHeight="1" x14ac:dyDescent="0.25">
      <c r="A25" s="62" t="s">
        <v>34</v>
      </c>
      <c r="B25" s="64">
        <f>'Name of Bidders'!D31</f>
        <v>0</v>
      </c>
      <c r="C25" s="128"/>
      <c r="D25" s="61" t="s">
        <v>35</v>
      </c>
      <c r="E25" s="64">
        <f>'Name of Bidders'!D24</f>
        <v>0</v>
      </c>
    </row>
    <row r="26" spans="1:5" ht="33" customHeight="1" x14ac:dyDescent="0.25">
      <c r="D26" s="61"/>
    </row>
    <row r="27" spans="1:5" ht="20.100000000000001" customHeight="1" x14ac:dyDescent="0.25"/>
    <row r="28" spans="1:5" ht="20.100000000000001" customHeight="1" x14ac:dyDescent="0.25">
      <c r="A28" s="66"/>
    </row>
    <row r="29" spans="1:5" ht="20.100000000000001" customHeight="1" x14ac:dyDescent="0.25"/>
    <row r="30" spans="1:5" ht="20.100000000000001" customHeight="1" x14ac:dyDescent="0.25"/>
    <row r="31" spans="1:5" ht="20.100000000000001" customHeight="1" x14ac:dyDescent="0.25">
      <c r="A31" s="66"/>
    </row>
    <row r="32" spans="1:5" ht="20.100000000000001" customHeight="1" x14ac:dyDescent="0.25"/>
    <row r="33" spans="1:1" ht="20.100000000000001" customHeight="1" x14ac:dyDescent="0.25">
      <c r="A33" s="66"/>
    </row>
    <row r="34" spans="1:1" ht="20.100000000000001" customHeight="1" x14ac:dyDescent="0.25"/>
    <row r="35" spans="1:1" ht="20.100000000000001" customHeight="1" x14ac:dyDescent="0.25">
      <c r="A35" s="66"/>
    </row>
    <row r="36" spans="1:1" ht="20.100000000000001" customHeight="1" x14ac:dyDescent="0.25"/>
    <row r="37" spans="1:1" ht="20.100000000000001" customHeight="1" x14ac:dyDescent="0.25"/>
    <row r="38" spans="1:1" ht="20.100000000000001" customHeight="1" x14ac:dyDescent="0.25"/>
    <row r="39" spans="1:1" ht="20.100000000000001" customHeight="1" x14ac:dyDescent="0.25"/>
  </sheetData>
  <sheetProtection algorithmName="SHA-512" hashValue="MKDXL0cGFEP13ULQ+ClZX+y8KZ+uWQQik+o2aKp0c5nPnPAAFV48QT+PsSTwfHjggSTvxPEm84bmwZNFO/4fag==" saltValue="SWPDfmBhwjNvJoZODt6a8A==" spinCount="100000" sheet="1" objects="1" scenarios="1"/>
  <mergeCells count="9">
    <mergeCell ref="B11:D11"/>
    <mergeCell ref="B12:D12"/>
    <mergeCell ref="A16:E16"/>
    <mergeCell ref="A1:D1"/>
    <mergeCell ref="A3:E3"/>
    <mergeCell ref="A5:E5"/>
    <mergeCell ref="A8:D8"/>
    <mergeCell ref="B9:D9"/>
    <mergeCell ref="B10:D10"/>
  </mergeCells>
  <pageMargins left="0.75" right="0.63" top="0.57999999999999996" bottom="0.6" header="0.34" footer="0.35"/>
  <pageSetup scale="70" orientation="portrait" r:id="rId1"/>
  <headerFooter alignWithMargins="0">
    <oddFooter>&amp;R&amp;"Book Antiqua,Bold"&amp;8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J238"/>
  <sheetViews>
    <sheetView view="pageBreakPreview" topLeftCell="A13" zoomScale="90" zoomScaleNormal="100" zoomScaleSheetLayoutView="90" workbookViewId="0">
      <selection activeCell="B4" sqref="B4:I4"/>
    </sheetView>
  </sheetViews>
  <sheetFormatPr defaultColWidth="9.140625" defaultRowHeight="13.5" x14ac:dyDescent="0.25"/>
  <cols>
    <col min="1" max="1" width="8.5703125" style="37" customWidth="1"/>
    <col min="2" max="2" width="10.7109375" style="37" customWidth="1"/>
    <col min="3" max="3" width="10.85546875" style="37" customWidth="1"/>
    <col min="4" max="4" width="16.85546875" style="37" customWidth="1"/>
    <col min="5" max="5" width="20" style="37" customWidth="1"/>
    <col min="6" max="8" width="10.7109375" style="37" customWidth="1"/>
    <col min="9" max="9" width="8.140625" style="37" customWidth="1"/>
    <col min="10" max="16384" width="9.140625" style="37"/>
  </cols>
  <sheetData>
    <row r="1" spans="1:9" ht="32.1" customHeight="1" x14ac:dyDescent="0.25">
      <c r="A1" s="531" t="s">
        <v>106</v>
      </c>
      <c r="B1" s="532"/>
      <c r="C1" s="532"/>
      <c r="D1" s="532"/>
      <c r="E1" s="532"/>
      <c r="F1" s="532"/>
      <c r="G1" s="532"/>
      <c r="H1" s="532"/>
      <c r="I1" s="533"/>
    </row>
    <row r="2" spans="1:9" ht="32.1" customHeight="1" x14ac:dyDescent="0.25">
      <c r="A2" s="200" t="s">
        <v>107</v>
      </c>
      <c r="B2" s="534" t="s">
        <v>108</v>
      </c>
      <c r="C2" s="534"/>
      <c r="D2" s="534"/>
      <c r="E2" s="534"/>
      <c r="F2" s="534"/>
      <c r="G2" s="534"/>
      <c r="H2" s="534"/>
      <c r="I2" s="535"/>
    </row>
    <row r="3" spans="1:9" ht="32.1" customHeight="1" x14ac:dyDescent="0.25">
      <c r="A3" s="200" t="s">
        <v>109</v>
      </c>
      <c r="B3" s="534" t="s">
        <v>110</v>
      </c>
      <c r="C3" s="534"/>
      <c r="D3" s="534"/>
      <c r="E3" s="534"/>
      <c r="F3" s="534"/>
      <c r="G3" s="534"/>
      <c r="H3" s="534"/>
      <c r="I3" s="535"/>
    </row>
    <row r="4" spans="1:9" ht="32.1" customHeight="1" x14ac:dyDescent="0.25">
      <c r="A4" s="200" t="s">
        <v>111</v>
      </c>
      <c r="B4" s="534" t="s">
        <v>112</v>
      </c>
      <c r="C4" s="534"/>
      <c r="D4" s="534"/>
      <c r="E4" s="534"/>
      <c r="F4" s="534"/>
      <c r="G4" s="534"/>
      <c r="H4" s="534"/>
      <c r="I4" s="535"/>
    </row>
    <row r="5" spans="1:9" ht="32.1" customHeight="1" x14ac:dyDescent="0.25">
      <c r="A5" s="200" t="s">
        <v>113</v>
      </c>
      <c r="B5" s="534" t="s">
        <v>114</v>
      </c>
      <c r="C5" s="534"/>
      <c r="D5" s="534"/>
      <c r="E5" s="534"/>
      <c r="F5" s="534"/>
      <c r="G5" s="534"/>
      <c r="H5" s="534"/>
      <c r="I5" s="535"/>
    </row>
    <row r="6" spans="1:9" ht="32.1" customHeight="1" x14ac:dyDescent="0.25">
      <c r="A6" s="201" t="s">
        <v>115</v>
      </c>
      <c r="B6" s="536" t="s">
        <v>116</v>
      </c>
      <c r="C6" s="536"/>
      <c r="D6" s="536"/>
      <c r="E6" s="536"/>
      <c r="F6" s="536"/>
      <c r="G6" s="536"/>
      <c r="H6" s="536"/>
      <c r="I6" s="537"/>
    </row>
    <row r="7" spans="1:9" ht="32.1" customHeight="1" x14ac:dyDescent="0.25">
      <c r="A7" s="79"/>
      <c r="C7" s="79"/>
      <c r="D7" s="79"/>
      <c r="E7" s="79"/>
      <c r="F7" s="79"/>
      <c r="G7" s="79"/>
      <c r="H7" s="79"/>
      <c r="I7" s="79"/>
    </row>
    <row r="24" spans="1:10" ht="6.75" customHeight="1" x14ac:dyDescent="0.25"/>
    <row r="28" spans="1:10" x14ac:dyDescent="0.25">
      <c r="A28" s="202"/>
      <c r="B28" s="202"/>
      <c r="C28" s="202"/>
      <c r="D28" s="202"/>
      <c r="E28" s="202"/>
      <c r="F28" s="202"/>
      <c r="G28" s="202"/>
      <c r="H28" s="202"/>
      <c r="I28" s="202"/>
      <c r="J28" s="202"/>
    </row>
    <row r="29" spans="1:10" x14ac:dyDescent="0.25">
      <c r="A29" s="202"/>
      <c r="B29" s="202"/>
      <c r="C29" s="202"/>
      <c r="D29" s="202"/>
      <c r="E29" s="202"/>
      <c r="F29" s="202"/>
      <c r="G29" s="202"/>
      <c r="H29" s="202"/>
      <c r="I29" s="202"/>
      <c r="J29" s="202"/>
    </row>
    <row r="30" spans="1:10" x14ac:dyDescent="0.25">
      <c r="A30" s="202"/>
      <c r="B30" s="202"/>
      <c r="C30" s="202"/>
      <c r="D30" s="202"/>
      <c r="E30" s="202"/>
      <c r="F30" s="202"/>
      <c r="G30" s="202"/>
      <c r="H30" s="202"/>
      <c r="I30" s="202"/>
      <c r="J30" s="202"/>
    </row>
    <row r="31" spans="1:10" ht="18.75" x14ac:dyDescent="0.25">
      <c r="A31" s="529" t="s">
        <v>117</v>
      </c>
      <c r="B31" s="529"/>
      <c r="C31" s="529"/>
      <c r="D31" s="529"/>
      <c r="E31" s="529"/>
      <c r="F31" s="529"/>
      <c r="G31" s="529"/>
      <c r="H31" s="529"/>
      <c r="I31" s="529"/>
      <c r="J31" s="202"/>
    </row>
    <row r="32" spans="1:10" ht="15.75" x14ac:dyDescent="0.25">
      <c r="A32" s="528" t="s">
        <v>118</v>
      </c>
      <c r="B32" s="528"/>
      <c r="C32" s="528"/>
      <c r="D32" s="528"/>
      <c r="E32" s="528"/>
      <c r="F32" s="528"/>
      <c r="G32" s="528"/>
      <c r="H32" s="528"/>
      <c r="I32" s="528"/>
      <c r="J32" s="202"/>
    </row>
    <row r="33" spans="1:10" ht="18.75" x14ac:dyDescent="0.25">
      <c r="A33" s="525" t="s">
        <v>119</v>
      </c>
      <c r="B33" s="525"/>
      <c r="C33" s="525"/>
      <c r="D33" s="525"/>
      <c r="E33" s="525"/>
      <c r="F33" s="525"/>
      <c r="G33" s="525"/>
      <c r="H33" s="525"/>
      <c r="I33" s="525"/>
      <c r="J33" s="202"/>
    </row>
    <row r="34" spans="1:10" ht="36" customHeight="1" x14ac:dyDescent="0.25">
      <c r="A34" s="530" t="s">
        <v>477</v>
      </c>
      <c r="B34" s="530"/>
      <c r="C34" s="530"/>
      <c r="D34" s="530"/>
      <c r="E34" s="530"/>
      <c r="F34" s="530"/>
      <c r="G34" s="530"/>
      <c r="H34" s="530"/>
      <c r="I34" s="530"/>
      <c r="J34" s="202"/>
    </row>
    <row r="35" spans="1:10" ht="18.75" x14ac:dyDescent="0.25">
      <c r="A35" s="525" t="s">
        <v>120</v>
      </c>
      <c r="B35" s="525"/>
      <c r="C35" s="525"/>
      <c r="D35" s="525"/>
      <c r="E35" s="525"/>
      <c r="F35" s="525"/>
      <c r="G35" s="525"/>
      <c r="H35" s="525"/>
      <c r="I35" s="525"/>
      <c r="J35" s="202"/>
    </row>
    <row r="36" spans="1:10" ht="15.75" x14ac:dyDescent="0.25">
      <c r="A36" s="528" t="s">
        <v>121</v>
      </c>
      <c r="B36" s="528"/>
      <c r="C36" s="528"/>
      <c r="D36" s="528"/>
      <c r="E36" s="528"/>
      <c r="F36" s="528"/>
      <c r="G36" s="528"/>
      <c r="H36" s="528"/>
      <c r="I36" s="528"/>
      <c r="J36" s="202"/>
    </row>
    <row r="37" spans="1:10" ht="24.6" customHeight="1" x14ac:dyDescent="0.25">
      <c r="A37" s="528" t="str">
        <f>'[7]Attach 3(JV)'!B9</f>
        <v/>
      </c>
      <c r="B37" s="528"/>
      <c r="C37" s="528"/>
      <c r="D37" s="528"/>
      <c r="E37" s="528"/>
      <c r="F37" s="528"/>
      <c r="G37" s="528"/>
      <c r="H37" s="528"/>
      <c r="I37" s="528"/>
      <c r="J37" s="202"/>
    </row>
    <row r="38" spans="1:10" ht="55.9" customHeight="1" x14ac:dyDescent="0.25">
      <c r="A38" s="527" t="str">
        <f>" having its Registered Office at " &amp; '[7]Attach 3(JV)'!B10 &amp; " " &amp;'[7]Attach 3(JV)'!B11 &amp; " " &amp;'[7]Attach 3(JV)'!B12</f>
        <v xml:space="preserve"> having its Registered Office at   </v>
      </c>
      <c r="B38" s="527"/>
      <c r="C38" s="527"/>
      <c r="D38" s="527"/>
      <c r="E38" s="527"/>
      <c r="F38" s="527"/>
      <c r="G38" s="527"/>
      <c r="H38" s="527"/>
      <c r="I38" s="527"/>
      <c r="J38" s="202"/>
    </row>
    <row r="39" spans="1:10" ht="15.75" hidden="1" x14ac:dyDescent="0.25">
      <c r="A39" s="528" t="str">
        <f>IF('[7]Names of Bidder'!D6 = "Sole Bidder", " ", " and ")</f>
        <v xml:space="preserve"> and </v>
      </c>
      <c r="B39" s="528"/>
      <c r="C39" s="528"/>
      <c r="D39" s="528"/>
      <c r="E39" s="528"/>
      <c r="F39" s="528"/>
      <c r="G39" s="528"/>
      <c r="H39" s="528"/>
      <c r="I39" s="528"/>
      <c r="J39" s="202"/>
    </row>
    <row r="40" spans="1:10" ht="10.5" hidden="1" customHeight="1" x14ac:dyDescent="0.25">
      <c r="A40" s="527" t="str">
        <f>IF('[7]Names of Bidder'!D6= "Sole Bidder", "", IF('[7]Names of Bidder'!D7=1,'[7]Names of Bidder'!D23,IF('[7]Names of Bidder'!D7="2 or More",'[7]Names of Bidder'!D23&amp;" &amp; "&amp;'[7]Names of Bidder'!D28,"")))</f>
        <v/>
      </c>
      <c r="B40" s="527"/>
      <c r="C40" s="527"/>
      <c r="D40" s="527"/>
      <c r="E40" s="527"/>
      <c r="F40" s="527"/>
      <c r="G40" s="527"/>
      <c r="H40" s="527"/>
      <c r="I40" s="527"/>
      <c r="J40" s="202"/>
    </row>
    <row r="41" spans="1:10" ht="39" hidden="1" customHeight="1" x14ac:dyDescent="0.25">
      <c r="A41" s="527" t="str">
        <f>IF('[7]Names of Bidder'!D6= "Sole Bidder", "", "having its Registered Office at "&amp;IF('[7]Names of Bidder'!D7=1,'[7]Names of Bidder'!D24&amp;" "&amp;'[7]Names of Bidder'!D25&amp;" "&amp;'[7]Names of Bidder'!D26,IF('[7]Names of Bidder'!D7="2 or More",'[7]Names of Bidder'!D24&amp;" &amp; "&amp;'[7]Names of Bidder'!D25&amp;" "&amp;'[7]Names of Bidder'!D26&amp;" and " &amp; '[7]Names of Bidder'!D29&amp;" &amp; "&amp;'[7]Names of Bidder'!D30&amp;" "&amp;'[7]Names of Bidder'!D31 &amp;IF('[7]Names of Bidder'!D7="2 or More"," respectively",""))))</f>
        <v>having its Registered Office at FALSE</v>
      </c>
      <c r="B41" s="527"/>
      <c r="C41" s="527"/>
      <c r="D41" s="527"/>
      <c r="E41" s="527"/>
      <c r="F41" s="527"/>
      <c r="G41" s="527"/>
      <c r="H41" s="527"/>
      <c r="I41" s="527"/>
      <c r="J41" s="202"/>
    </row>
    <row r="42" spans="1:10" ht="15.75" x14ac:dyDescent="0.25">
      <c r="A42" s="528" t="s">
        <v>122</v>
      </c>
      <c r="B42" s="528"/>
      <c r="C42" s="528"/>
      <c r="D42" s="528"/>
      <c r="E42" s="528"/>
      <c r="F42" s="528"/>
      <c r="G42" s="528"/>
      <c r="H42" s="528"/>
      <c r="I42" s="528"/>
      <c r="J42" s="202"/>
    </row>
    <row r="43" spans="1:10" ht="18.75" x14ac:dyDescent="0.25">
      <c r="A43" s="525" t="s">
        <v>123</v>
      </c>
      <c r="B43" s="525"/>
      <c r="C43" s="525"/>
      <c r="D43" s="525"/>
      <c r="E43" s="525"/>
      <c r="F43" s="525"/>
      <c r="G43" s="525"/>
      <c r="H43" s="525"/>
      <c r="I43" s="525"/>
      <c r="J43" s="202"/>
    </row>
    <row r="44" spans="1:10" ht="18.75" x14ac:dyDescent="0.25">
      <c r="A44" s="525" t="s">
        <v>124</v>
      </c>
      <c r="B44" s="525"/>
      <c r="C44" s="525"/>
      <c r="D44" s="525"/>
      <c r="E44" s="525"/>
      <c r="F44" s="525"/>
      <c r="G44" s="525"/>
      <c r="H44" s="525"/>
      <c r="I44" s="525"/>
      <c r="J44" s="202"/>
    </row>
    <row r="45" spans="1:10" ht="72.599999999999994" customHeight="1" x14ac:dyDescent="0.25">
      <c r="A45" s="526" t="s">
        <v>476</v>
      </c>
      <c r="B45" s="526"/>
      <c r="C45" s="526"/>
      <c r="D45" s="526"/>
      <c r="E45" s="526"/>
      <c r="F45" s="526"/>
      <c r="G45" s="526"/>
      <c r="H45" s="526"/>
      <c r="I45" s="526"/>
      <c r="J45" s="202"/>
    </row>
    <row r="46" spans="1:10" ht="14.25" customHeight="1" x14ac:dyDescent="0.25">
      <c r="A46" s="76"/>
      <c r="B46" s="202"/>
      <c r="C46" s="202"/>
      <c r="D46" s="202"/>
      <c r="E46" s="202"/>
      <c r="F46" s="76"/>
      <c r="G46" s="202"/>
      <c r="H46" s="202"/>
      <c r="I46" s="202"/>
      <c r="J46" s="202"/>
    </row>
    <row r="47" spans="1:10" ht="21" customHeight="1" x14ac:dyDescent="0.25">
      <c r="A47" s="430" t="s">
        <v>125</v>
      </c>
      <c r="B47" s="430"/>
      <c r="C47" s="430"/>
      <c r="D47" s="430"/>
      <c r="E47" s="516" t="s">
        <v>125</v>
      </c>
      <c r="F47" s="516"/>
      <c r="G47" s="516"/>
      <c r="H47" s="516"/>
      <c r="I47" s="516"/>
      <c r="J47" s="202"/>
    </row>
    <row r="48" spans="1:10" ht="32.25" customHeight="1" x14ac:dyDescent="0.25">
      <c r="A48" s="517" t="s">
        <v>126</v>
      </c>
      <c r="B48" s="517"/>
      <c r="C48" s="517"/>
      <c r="D48" s="517"/>
      <c r="E48" s="518" t="s">
        <v>127</v>
      </c>
      <c r="F48" s="518"/>
      <c r="G48" s="518"/>
      <c r="H48" s="518"/>
      <c r="I48" s="518"/>
      <c r="J48" s="202"/>
    </row>
    <row r="49" spans="1:10" ht="18.75" customHeight="1" x14ac:dyDescent="0.25">
      <c r="A49" s="204" t="s">
        <v>104</v>
      </c>
      <c r="B49" s="204"/>
      <c r="C49" s="204"/>
      <c r="D49" s="204"/>
      <c r="E49" s="204"/>
      <c r="F49" s="204"/>
      <c r="G49" s="204"/>
      <c r="H49" s="204"/>
      <c r="I49" s="205" t="s">
        <v>128</v>
      </c>
      <c r="J49" s="202"/>
    </row>
    <row r="50" spans="1:10" ht="112.5" customHeight="1" x14ac:dyDescent="0.25">
      <c r="A50" s="519" t="s">
        <v>129</v>
      </c>
      <c r="B50" s="519"/>
      <c r="C50" s="519"/>
      <c r="D50" s="519"/>
      <c r="E50" s="519"/>
      <c r="F50" s="519"/>
      <c r="G50" s="519"/>
      <c r="H50" s="519"/>
      <c r="I50" s="519"/>
    </row>
    <row r="51" spans="1:10" ht="9.75" customHeight="1" x14ac:dyDescent="0.25">
      <c r="A51" s="207"/>
      <c r="B51" s="79"/>
      <c r="C51" s="79"/>
      <c r="D51" s="79"/>
      <c r="E51" s="79"/>
      <c r="F51" s="79"/>
      <c r="G51" s="79"/>
      <c r="H51" s="79"/>
      <c r="I51" s="79"/>
    </row>
    <row r="52" spans="1:10" ht="35.25" customHeight="1" x14ac:dyDescent="0.25">
      <c r="A52" s="519" t="s">
        <v>130</v>
      </c>
      <c r="B52" s="519"/>
      <c r="C52" s="519"/>
      <c r="D52" s="519"/>
      <c r="E52" s="519"/>
      <c r="F52" s="519"/>
      <c r="G52" s="519"/>
      <c r="H52" s="519"/>
      <c r="I52" s="519"/>
    </row>
    <row r="53" spans="1:10" ht="8.1" customHeight="1" x14ac:dyDescent="0.25">
      <c r="A53" s="208"/>
      <c r="B53" s="79"/>
      <c r="C53" s="79"/>
      <c r="D53" s="79"/>
      <c r="E53" s="79"/>
      <c r="F53" s="79"/>
      <c r="G53" s="79"/>
      <c r="H53" s="79"/>
      <c r="I53" s="79"/>
    </row>
    <row r="54" spans="1:10" ht="15.75" x14ac:dyDescent="0.25">
      <c r="A54" s="524" t="s">
        <v>131</v>
      </c>
      <c r="B54" s="524"/>
      <c r="C54" s="524"/>
      <c r="D54" s="524"/>
      <c r="E54" s="524"/>
      <c r="F54" s="524"/>
      <c r="G54" s="524"/>
      <c r="H54" s="524"/>
      <c r="I54" s="524"/>
    </row>
    <row r="55" spans="1:10" ht="8.1" customHeight="1" x14ac:dyDescent="0.25">
      <c r="A55" s="208"/>
      <c r="B55" s="79"/>
      <c r="C55" s="79"/>
      <c r="D55" s="79"/>
      <c r="E55" s="79"/>
      <c r="F55" s="79"/>
      <c r="G55" s="79"/>
      <c r="H55" s="79"/>
      <c r="I55" s="79"/>
    </row>
    <row r="56" spans="1:10" ht="16.5" x14ac:dyDescent="0.3">
      <c r="A56" s="523" t="s">
        <v>132</v>
      </c>
      <c r="B56" s="523"/>
      <c r="C56" s="523"/>
      <c r="D56" s="523"/>
      <c r="E56" s="523"/>
      <c r="F56" s="523"/>
      <c r="G56" s="523"/>
      <c r="H56" s="523"/>
      <c r="I56" s="523"/>
    </row>
    <row r="57" spans="1:10" ht="8.1" customHeight="1" x14ac:dyDescent="0.3">
      <c r="A57" s="209"/>
      <c r="B57" s="79"/>
      <c r="C57" s="79"/>
      <c r="D57" s="79"/>
      <c r="E57" s="79"/>
      <c r="F57" s="79"/>
      <c r="G57" s="79"/>
      <c r="H57" s="79"/>
      <c r="I57" s="79"/>
    </row>
    <row r="58" spans="1:10" ht="33.75" customHeight="1" x14ac:dyDescent="0.25">
      <c r="A58" s="210" t="s">
        <v>133</v>
      </c>
      <c r="B58" s="430" t="s">
        <v>134</v>
      </c>
      <c r="C58" s="430"/>
      <c r="D58" s="430"/>
      <c r="E58" s="430"/>
      <c r="F58" s="430"/>
      <c r="G58" s="430"/>
      <c r="H58" s="430"/>
      <c r="I58" s="430"/>
    </row>
    <row r="59" spans="1:10" ht="5.25" customHeight="1" x14ac:dyDescent="0.25">
      <c r="A59" s="208"/>
      <c r="B59" s="79"/>
      <c r="C59" s="79"/>
      <c r="D59" s="79"/>
      <c r="E59" s="79"/>
      <c r="F59" s="79"/>
      <c r="G59" s="79"/>
      <c r="H59" s="79"/>
      <c r="I59" s="79"/>
    </row>
    <row r="60" spans="1:10" ht="67.5" customHeight="1" x14ac:dyDescent="0.25">
      <c r="A60" s="79"/>
      <c r="B60" s="210" t="s">
        <v>135</v>
      </c>
      <c r="C60" s="430" t="s">
        <v>136</v>
      </c>
      <c r="D60" s="430"/>
      <c r="E60" s="430"/>
      <c r="F60" s="430"/>
      <c r="G60" s="430"/>
      <c r="H60" s="430"/>
      <c r="I60" s="430"/>
    </row>
    <row r="61" spans="1:10" ht="5.25" customHeight="1" x14ac:dyDescent="0.25">
      <c r="A61" s="79"/>
      <c r="B61" s="210"/>
      <c r="C61" s="76"/>
      <c r="D61" s="76"/>
      <c r="E61" s="76"/>
      <c r="F61" s="76"/>
      <c r="G61" s="76"/>
      <c r="H61" s="76"/>
      <c r="I61" s="76"/>
    </row>
    <row r="62" spans="1:10" ht="83.25" customHeight="1" x14ac:dyDescent="0.25">
      <c r="A62" s="79"/>
      <c r="B62" s="210" t="s">
        <v>137</v>
      </c>
      <c r="C62" s="430" t="s">
        <v>138</v>
      </c>
      <c r="D62" s="430"/>
      <c r="E62" s="430"/>
      <c r="F62" s="430"/>
      <c r="G62" s="430"/>
      <c r="H62" s="430"/>
      <c r="I62" s="430"/>
    </row>
    <row r="63" spans="1:10" ht="8.1" customHeight="1" x14ac:dyDescent="0.25">
      <c r="A63" s="79"/>
      <c r="B63" s="210"/>
      <c r="C63" s="76"/>
      <c r="D63" s="76"/>
      <c r="E63" s="76"/>
      <c r="F63" s="76"/>
      <c r="G63" s="76"/>
      <c r="H63" s="76"/>
      <c r="I63" s="76"/>
    </row>
    <row r="64" spans="1:10" ht="50.25" customHeight="1" x14ac:dyDescent="0.25">
      <c r="A64" s="79"/>
      <c r="B64" s="210" t="s">
        <v>139</v>
      </c>
      <c r="C64" s="430" t="s">
        <v>140</v>
      </c>
      <c r="D64" s="430"/>
      <c r="E64" s="430"/>
      <c r="F64" s="430"/>
      <c r="G64" s="430"/>
      <c r="H64" s="430"/>
      <c r="I64" s="430"/>
    </row>
    <row r="65" spans="1:10" ht="8.1" customHeight="1" x14ac:dyDescent="0.25">
      <c r="A65" s="79"/>
      <c r="B65" s="210"/>
      <c r="C65" s="76"/>
      <c r="D65" s="76"/>
      <c r="E65" s="76"/>
      <c r="F65" s="76"/>
      <c r="G65" s="76"/>
      <c r="H65" s="76"/>
      <c r="I65" s="76"/>
    </row>
    <row r="66" spans="1:10" ht="69" customHeight="1" x14ac:dyDescent="0.25">
      <c r="A66" s="210" t="s">
        <v>141</v>
      </c>
      <c r="B66" s="430" t="s">
        <v>142</v>
      </c>
      <c r="C66" s="430"/>
      <c r="D66" s="430"/>
      <c r="E66" s="430"/>
      <c r="F66" s="430"/>
      <c r="G66" s="430"/>
      <c r="H66" s="430"/>
      <c r="I66" s="430"/>
    </row>
    <row r="67" spans="1:10" ht="5.25" customHeight="1" x14ac:dyDescent="0.25">
      <c r="A67" s="79"/>
      <c r="B67" s="210"/>
      <c r="C67" s="76"/>
      <c r="D67" s="76"/>
      <c r="E67" s="76"/>
      <c r="F67" s="76"/>
      <c r="G67" s="76"/>
      <c r="H67" s="76"/>
      <c r="I67" s="76"/>
    </row>
    <row r="68" spans="1:10" ht="16.5" x14ac:dyDescent="0.3">
      <c r="A68" s="523" t="s">
        <v>143</v>
      </c>
      <c r="B68" s="523"/>
      <c r="C68" s="523"/>
      <c r="D68" s="523"/>
      <c r="E68" s="523"/>
      <c r="F68" s="523"/>
      <c r="G68" s="523"/>
      <c r="H68" s="523"/>
      <c r="I68" s="523"/>
    </row>
    <row r="69" spans="1:10" ht="3" customHeight="1" x14ac:dyDescent="0.25">
      <c r="A69" s="79"/>
      <c r="B69" s="210"/>
      <c r="C69" s="76"/>
      <c r="D69" s="76"/>
      <c r="E69" s="76"/>
      <c r="F69" s="76"/>
      <c r="G69" s="76"/>
      <c r="H69" s="76"/>
      <c r="I69" s="76"/>
    </row>
    <row r="70" spans="1:10" ht="49.5" customHeight="1" x14ac:dyDescent="0.25">
      <c r="A70" s="210" t="s">
        <v>133</v>
      </c>
      <c r="B70" s="430" t="s">
        <v>144</v>
      </c>
      <c r="C70" s="430"/>
      <c r="D70" s="430"/>
      <c r="E70" s="430"/>
      <c r="F70" s="430"/>
      <c r="G70" s="430"/>
      <c r="H70" s="430"/>
      <c r="I70" s="430"/>
    </row>
    <row r="71" spans="1:10" ht="24" customHeight="1" x14ac:dyDescent="0.25">
      <c r="A71" s="76"/>
      <c r="B71" s="204"/>
      <c r="C71" s="204"/>
      <c r="D71" s="204"/>
      <c r="E71" s="204"/>
      <c r="F71" s="76"/>
      <c r="G71" s="204"/>
      <c r="H71" s="204"/>
      <c r="I71" s="204"/>
      <c r="J71" s="202"/>
    </row>
    <row r="72" spans="1:10" ht="21" customHeight="1" x14ac:dyDescent="0.25">
      <c r="A72" s="430" t="s">
        <v>125</v>
      </c>
      <c r="B72" s="430"/>
      <c r="C72" s="430"/>
      <c r="D72" s="430"/>
      <c r="E72" s="516" t="s">
        <v>125</v>
      </c>
      <c r="F72" s="516"/>
      <c r="G72" s="516"/>
      <c r="H72" s="516"/>
      <c r="I72" s="516"/>
      <c r="J72" s="202"/>
    </row>
    <row r="73" spans="1:10" ht="33" customHeight="1" x14ac:dyDescent="0.25">
      <c r="A73" s="517" t="s">
        <v>145</v>
      </c>
      <c r="B73" s="517"/>
      <c r="C73" s="517"/>
      <c r="D73" s="517"/>
      <c r="E73" s="518" t="s">
        <v>127</v>
      </c>
      <c r="F73" s="518"/>
      <c r="G73" s="518"/>
      <c r="H73" s="518"/>
      <c r="I73" s="518"/>
      <c r="J73" s="202"/>
    </row>
    <row r="74" spans="1:10" ht="15.75" x14ac:dyDescent="0.25">
      <c r="A74" s="204" t="s">
        <v>104</v>
      </c>
      <c r="B74" s="204"/>
      <c r="C74" s="204"/>
      <c r="D74" s="204"/>
      <c r="E74" s="204"/>
      <c r="F74" s="204"/>
      <c r="G74" s="204"/>
      <c r="H74" s="204"/>
      <c r="I74" s="205" t="s">
        <v>146</v>
      </c>
      <c r="J74" s="202"/>
    </row>
    <row r="75" spans="1:10" ht="96.75" customHeight="1" x14ac:dyDescent="0.25">
      <c r="A75" s="79"/>
      <c r="B75" s="210" t="s">
        <v>147</v>
      </c>
      <c r="C75" s="430" t="s">
        <v>148</v>
      </c>
      <c r="D75" s="430"/>
      <c r="E75" s="430"/>
      <c r="F75" s="430"/>
      <c r="G75" s="430"/>
      <c r="H75" s="430"/>
      <c r="I75" s="430"/>
    </row>
    <row r="76" spans="1:10" ht="9.9499999999999993" customHeight="1" x14ac:dyDescent="0.25">
      <c r="A76" s="79"/>
      <c r="B76" s="110"/>
      <c r="C76" s="208"/>
      <c r="D76" s="208"/>
      <c r="E76" s="208"/>
      <c r="F76" s="208"/>
      <c r="G76" s="208"/>
      <c r="H76" s="208"/>
      <c r="I76" s="208"/>
    </row>
    <row r="77" spans="1:10" ht="99" customHeight="1" x14ac:dyDescent="0.25">
      <c r="A77" s="79"/>
      <c r="B77" s="210" t="s">
        <v>137</v>
      </c>
      <c r="C77" s="430" t="s">
        <v>149</v>
      </c>
      <c r="D77" s="430"/>
      <c r="E77" s="430"/>
      <c r="F77" s="430"/>
      <c r="G77" s="430"/>
      <c r="H77" s="430"/>
      <c r="I77" s="430"/>
    </row>
    <row r="78" spans="1:10" ht="9.9499999999999993" customHeight="1" x14ac:dyDescent="0.25">
      <c r="A78" s="79"/>
      <c r="B78" s="210"/>
      <c r="C78" s="211"/>
      <c r="D78" s="211"/>
      <c r="E78" s="211"/>
      <c r="F78" s="211"/>
      <c r="G78" s="211"/>
      <c r="H78" s="211"/>
      <c r="I78" s="211"/>
    </row>
    <row r="79" spans="1:10" ht="53.25" customHeight="1" x14ac:dyDescent="0.25">
      <c r="A79" s="79"/>
      <c r="B79" s="210" t="s">
        <v>139</v>
      </c>
      <c r="C79" s="430" t="s">
        <v>150</v>
      </c>
      <c r="D79" s="430"/>
      <c r="E79" s="430"/>
      <c r="F79" s="430"/>
      <c r="G79" s="430"/>
      <c r="H79" s="430"/>
      <c r="I79" s="430"/>
    </row>
    <row r="80" spans="1:10" ht="9.9499999999999993" customHeight="1" x14ac:dyDescent="0.25">
      <c r="A80" s="79"/>
      <c r="B80" s="210"/>
      <c r="C80" s="211"/>
      <c r="D80" s="211"/>
      <c r="E80" s="211"/>
      <c r="F80" s="211"/>
      <c r="G80" s="211"/>
      <c r="H80" s="211"/>
      <c r="I80" s="211"/>
    </row>
    <row r="81" spans="1:10" ht="9.9499999999999993" customHeight="1" x14ac:dyDescent="0.25">
      <c r="A81" s="79"/>
      <c r="B81" s="210"/>
      <c r="C81" s="211"/>
      <c r="D81" s="211"/>
      <c r="E81" s="211"/>
      <c r="F81" s="211"/>
      <c r="G81" s="211"/>
      <c r="H81" s="211"/>
      <c r="I81" s="211"/>
    </row>
    <row r="82" spans="1:10" ht="85.5" customHeight="1" x14ac:dyDescent="0.25">
      <c r="A82" s="79"/>
      <c r="B82" s="210" t="s">
        <v>151</v>
      </c>
      <c r="C82" s="430" t="s">
        <v>152</v>
      </c>
      <c r="D82" s="430"/>
      <c r="E82" s="430"/>
      <c r="F82" s="430"/>
      <c r="G82" s="430"/>
      <c r="H82" s="430"/>
      <c r="I82" s="430"/>
    </row>
    <row r="83" spans="1:10" ht="9.9499999999999993" customHeight="1" x14ac:dyDescent="0.25">
      <c r="A83" s="79"/>
      <c r="B83" s="210"/>
      <c r="C83" s="211"/>
      <c r="D83" s="211"/>
      <c r="E83" s="211"/>
      <c r="F83" s="211"/>
      <c r="G83" s="211"/>
      <c r="H83" s="211"/>
      <c r="I83" s="211"/>
    </row>
    <row r="84" spans="1:10" ht="66" customHeight="1" x14ac:dyDescent="0.25">
      <c r="A84" s="79"/>
      <c r="B84" s="210" t="s">
        <v>153</v>
      </c>
      <c r="C84" s="430" t="s">
        <v>154</v>
      </c>
      <c r="D84" s="430"/>
      <c r="E84" s="430"/>
      <c r="F84" s="430"/>
      <c r="G84" s="430"/>
      <c r="H84" s="430"/>
      <c r="I84" s="430"/>
    </row>
    <row r="85" spans="1:10" ht="9.9499999999999993" customHeight="1" x14ac:dyDescent="0.25">
      <c r="A85" s="79"/>
      <c r="B85" s="210"/>
      <c r="C85" s="211"/>
      <c r="D85" s="211"/>
      <c r="E85" s="211"/>
      <c r="F85" s="211"/>
      <c r="G85" s="211"/>
      <c r="H85" s="211"/>
      <c r="I85" s="211"/>
    </row>
    <row r="86" spans="1:10" ht="63.75" customHeight="1" x14ac:dyDescent="0.25">
      <c r="A86" s="79"/>
      <c r="B86" s="210" t="s">
        <v>155</v>
      </c>
      <c r="C86" s="430" t="s">
        <v>156</v>
      </c>
      <c r="D86" s="430"/>
      <c r="E86" s="430"/>
      <c r="F86" s="430"/>
      <c r="G86" s="430"/>
      <c r="H86" s="430"/>
      <c r="I86" s="430"/>
    </row>
    <row r="87" spans="1:10" ht="8.1" customHeight="1" x14ac:dyDescent="0.25">
      <c r="A87" s="79"/>
      <c r="B87" s="211"/>
      <c r="C87" s="211"/>
      <c r="D87" s="211"/>
      <c r="E87" s="211"/>
      <c r="F87" s="211"/>
      <c r="G87" s="211"/>
      <c r="H87" s="211"/>
      <c r="I87" s="211"/>
    </row>
    <row r="88" spans="1:10" ht="51" customHeight="1" x14ac:dyDescent="0.25">
      <c r="A88" s="79"/>
      <c r="B88" s="210" t="s">
        <v>157</v>
      </c>
      <c r="C88" s="430" t="s">
        <v>158</v>
      </c>
      <c r="D88" s="430"/>
      <c r="E88" s="430"/>
      <c r="F88" s="430"/>
      <c r="G88" s="430"/>
      <c r="H88" s="430"/>
      <c r="I88" s="430"/>
    </row>
    <row r="89" spans="1:10" ht="8.1" customHeight="1" x14ac:dyDescent="0.25">
      <c r="A89" s="79"/>
      <c r="B89" s="211"/>
      <c r="C89" s="211"/>
      <c r="D89" s="211"/>
      <c r="E89" s="211"/>
      <c r="F89" s="211"/>
      <c r="G89" s="211"/>
      <c r="H89" s="211"/>
      <c r="I89" s="211"/>
    </row>
    <row r="90" spans="1:10" ht="37.5" customHeight="1" x14ac:dyDescent="0.25">
      <c r="A90" s="210" t="s">
        <v>141</v>
      </c>
      <c r="B90" s="430" t="s">
        <v>159</v>
      </c>
      <c r="C90" s="430"/>
      <c r="D90" s="430"/>
      <c r="E90" s="430"/>
      <c r="F90" s="430"/>
      <c r="G90" s="430"/>
      <c r="H90" s="430"/>
      <c r="I90" s="430"/>
    </row>
    <row r="91" spans="1:10" ht="39.75" customHeight="1" x14ac:dyDescent="0.25">
      <c r="A91" s="76"/>
      <c r="B91" s="204"/>
      <c r="C91" s="204"/>
      <c r="D91" s="204"/>
      <c r="E91" s="204"/>
      <c r="F91" s="76"/>
      <c r="G91" s="204"/>
      <c r="H91" s="204"/>
      <c r="I91" s="204"/>
      <c r="J91" s="202"/>
    </row>
    <row r="92" spans="1:10" ht="21" customHeight="1" x14ac:dyDescent="0.25">
      <c r="A92" s="430" t="s">
        <v>125</v>
      </c>
      <c r="B92" s="430"/>
      <c r="C92" s="430"/>
      <c r="D92" s="430"/>
      <c r="E92" s="516" t="s">
        <v>125</v>
      </c>
      <c r="F92" s="516"/>
      <c r="G92" s="516"/>
      <c r="H92" s="516"/>
      <c r="I92" s="516"/>
      <c r="J92" s="202"/>
    </row>
    <row r="93" spans="1:10" ht="33" customHeight="1" x14ac:dyDescent="0.25">
      <c r="A93" s="517" t="s">
        <v>145</v>
      </c>
      <c r="B93" s="517"/>
      <c r="C93" s="517"/>
      <c r="D93" s="517"/>
      <c r="E93" s="518" t="s">
        <v>127</v>
      </c>
      <c r="F93" s="518"/>
      <c r="G93" s="518"/>
      <c r="H93" s="518"/>
      <c r="I93" s="518"/>
      <c r="J93" s="202"/>
    </row>
    <row r="94" spans="1:10" ht="15.75" x14ac:dyDescent="0.25">
      <c r="A94" s="204" t="s">
        <v>104</v>
      </c>
      <c r="B94" s="204"/>
      <c r="C94" s="204"/>
      <c r="D94" s="204"/>
      <c r="E94" s="204"/>
      <c r="F94" s="204"/>
      <c r="G94" s="204"/>
      <c r="H94" s="204"/>
      <c r="I94" s="205" t="s">
        <v>160</v>
      </c>
      <c r="J94" s="202"/>
    </row>
    <row r="95" spans="1:10" ht="15.75" x14ac:dyDescent="0.25">
      <c r="A95" s="204"/>
      <c r="B95" s="204"/>
      <c r="C95" s="204"/>
      <c r="D95" s="204"/>
      <c r="E95" s="204"/>
      <c r="F95" s="204"/>
      <c r="G95" s="204"/>
      <c r="H95" s="204"/>
      <c r="I95" s="205"/>
      <c r="J95" s="202"/>
    </row>
    <row r="96" spans="1:10" ht="16.5" x14ac:dyDescent="0.3">
      <c r="A96" s="523" t="s">
        <v>161</v>
      </c>
      <c r="B96" s="523"/>
      <c r="C96" s="523"/>
      <c r="D96" s="523"/>
      <c r="E96" s="523"/>
      <c r="F96" s="523"/>
      <c r="G96" s="523"/>
      <c r="H96" s="523"/>
      <c r="I96" s="523"/>
    </row>
    <row r="97" spans="1:9" ht="10.5" customHeight="1" x14ac:dyDescent="0.25">
      <c r="A97" s="79"/>
      <c r="B97" s="211"/>
      <c r="C97" s="211"/>
      <c r="D97" s="211"/>
      <c r="E97" s="211"/>
      <c r="F97" s="211"/>
      <c r="G97" s="211"/>
      <c r="H97" s="211"/>
      <c r="I97" s="211"/>
    </row>
    <row r="98" spans="1:9" ht="80.25" customHeight="1" x14ac:dyDescent="0.25">
      <c r="A98" s="210" t="s">
        <v>133</v>
      </c>
      <c r="B98" s="430" t="s">
        <v>162</v>
      </c>
      <c r="C98" s="430"/>
      <c r="D98" s="430"/>
      <c r="E98" s="430"/>
      <c r="F98" s="430"/>
      <c r="G98" s="430"/>
      <c r="H98" s="430"/>
      <c r="I98" s="430"/>
    </row>
    <row r="99" spans="1:9" ht="8.1" customHeight="1" x14ac:dyDescent="0.25">
      <c r="A99" s="79"/>
      <c r="B99" s="211"/>
      <c r="C99" s="211"/>
      <c r="D99" s="211"/>
      <c r="E99" s="211"/>
      <c r="F99" s="211"/>
      <c r="G99" s="211"/>
      <c r="H99" s="211"/>
      <c r="I99" s="211"/>
    </row>
    <row r="100" spans="1:9" ht="141.75" customHeight="1" x14ac:dyDescent="0.25">
      <c r="A100" s="210" t="s">
        <v>141</v>
      </c>
      <c r="B100" s="430" t="s">
        <v>163</v>
      </c>
      <c r="C100" s="430"/>
      <c r="D100" s="430"/>
      <c r="E100" s="430"/>
      <c r="F100" s="430"/>
      <c r="G100" s="430"/>
      <c r="H100" s="430"/>
      <c r="I100" s="430"/>
    </row>
    <row r="101" spans="1:9" ht="8.1" customHeight="1" x14ac:dyDescent="0.25">
      <c r="A101" s="79"/>
      <c r="B101" s="211"/>
      <c r="C101" s="211"/>
      <c r="D101" s="211"/>
      <c r="E101" s="211"/>
      <c r="F101" s="211"/>
      <c r="G101" s="211"/>
      <c r="H101" s="211"/>
      <c r="I101" s="211"/>
    </row>
    <row r="102" spans="1:9" ht="51.75" customHeight="1" x14ac:dyDescent="0.25">
      <c r="A102" s="210" t="s">
        <v>164</v>
      </c>
      <c r="B102" s="430" t="s">
        <v>165</v>
      </c>
      <c r="C102" s="430"/>
      <c r="D102" s="430"/>
      <c r="E102" s="430"/>
      <c r="F102" s="430"/>
      <c r="G102" s="430"/>
      <c r="H102" s="430"/>
      <c r="I102" s="430"/>
    </row>
    <row r="103" spans="1:9" ht="15" customHeight="1" x14ac:dyDescent="0.25">
      <c r="A103" s="208"/>
      <c r="B103" s="79"/>
      <c r="C103" s="79"/>
      <c r="D103" s="79"/>
      <c r="E103" s="79"/>
      <c r="F103" s="79"/>
      <c r="G103" s="79"/>
      <c r="H103" s="79"/>
      <c r="I103" s="79"/>
    </row>
    <row r="104" spans="1:9" ht="16.5" x14ac:dyDescent="0.3">
      <c r="A104" s="523" t="s">
        <v>166</v>
      </c>
      <c r="B104" s="523"/>
      <c r="C104" s="523"/>
      <c r="D104" s="523"/>
      <c r="E104" s="523"/>
      <c r="F104" s="523"/>
      <c r="G104" s="523"/>
      <c r="H104" s="523"/>
      <c r="I104" s="523"/>
    </row>
    <row r="105" spans="1:9" ht="8.1" customHeight="1" x14ac:dyDescent="0.25">
      <c r="A105" s="79"/>
      <c r="B105" s="211"/>
      <c r="C105" s="211"/>
      <c r="D105" s="211"/>
      <c r="E105" s="211"/>
      <c r="F105" s="211"/>
      <c r="G105" s="211"/>
      <c r="H105" s="211"/>
      <c r="I105" s="211"/>
    </row>
    <row r="106" spans="1:9" ht="42.75" customHeight="1" x14ac:dyDescent="0.25">
      <c r="A106" s="210" t="s">
        <v>133</v>
      </c>
      <c r="B106" s="519" t="s">
        <v>167</v>
      </c>
      <c r="C106" s="519"/>
      <c r="D106" s="519"/>
      <c r="E106" s="519"/>
      <c r="F106" s="519"/>
      <c r="G106" s="519"/>
      <c r="H106" s="519"/>
      <c r="I106" s="519"/>
    </row>
    <row r="107" spans="1:9" ht="8.1" customHeight="1" x14ac:dyDescent="0.25">
      <c r="A107" s="79"/>
      <c r="B107" s="211"/>
      <c r="C107" s="211"/>
      <c r="D107" s="211"/>
      <c r="E107" s="211"/>
      <c r="F107" s="211"/>
      <c r="G107" s="211"/>
      <c r="H107" s="211"/>
      <c r="I107" s="211"/>
    </row>
    <row r="108" spans="1:9" ht="70.5" customHeight="1" x14ac:dyDescent="0.25">
      <c r="A108" s="210" t="s">
        <v>141</v>
      </c>
      <c r="B108" s="519" t="s">
        <v>168</v>
      </c>
      <c r="C108" s="519"/>
      <c r="D108" s="519"/>
      <c r="E108" s="519"/>
      <c r="F108" s="519"/>
      <c r="G108" s="519"/>
      <c r="H108" s="519"/>
      <c r="I108" s="519"/>
    </row>
    <row r="109" spans="1:9" ht="8.1" customHeight="1" x14ac:dyDescent="0.25">
      <c r="A109" s="79"/>
      <c r="B109" s="211"/>
      <c r="C109" s="211"/>
      <c r="D109" s="211"/>
      <c r="E109" s="211"/>
      <c r="F109" s="211"/>
      <c r="G109" s="211"/>
      <c r="H109" s="211"/>
      <c r="I109" s="211"/>
    </row>
    <row r="110" spans="1:9" ht="16.5" x14ac:dyDescent="0.3">
      <c r="A110" s="523" t="s">
        <v>169</v>
      </c>
      <c r="B110" s="523"/>
      <c r="C110" s="523"/>
      <c r="D110" s="523"/>
      <c r="E110" s="523"/>
      <c r="F110" s="523"/>
      <c r="G110" s="523"/>
      <c r="H110" s="523"/>
      <c r="I110" s="523"/>
    </row>
    <row r="111" spans="1:9" ht="15" customHeight="1" x14ac:dyDescent="0.3">
      <c r="A111" s="209"/>
      <c r="B111" s="79"/>
      <c r="C111" s="79"/>
      <c r="D111" s="79"/>
      <c r="E111" s="79"/>
      <c r="F111" s="79"/>
      <c r="G111" s="79"/>
      <c r="H111" s="79"/>
      <c r="I111" s="79"/>
    </row>
    <row r="112" spans="1:9" ht="58.5" customHeight="1" x14ac:dyDescent="0.25">
      <c r="A112" s="210" t="s">
        <v>133</v>
      </c>
      <c r="B112" s="519" t="s">
        <v>170</v>
      </c>
      <c r="C112" s="519"/>
      <c r="D112" s="519"/>
      <c r="E112" s="519"/>
      <c r="F112" s="519"/>
      <c r="G112" s="519"/>
      <c r="H112" s="519"/>
      <c r="I112" s="519"/>
    </row>
    <row r="113" spans="1:10" ht="43.5" customHeight="1" x14ac:dyDescent="0.25">
      <c r="A113" s="210"/>
      <c r="B113" s="206"/>
      <c r="C113" s="206"/>
      <c r="D113" s="206"/>
      <c r="E113" s="206"/>
      <c r="F113" s="206"/>
      <c r="G113" s="206"/>
      <c r="H113" s="206"/>
      <c r="I113" s="206"/>
    </row>
    <row r="114" spans="1:10" ht="26.25" customHeight="1" x14ac:dyDescent="0.25">
      <c r="A114" s="79"/>
      <c r="B114" s="79"/>
      <c r="C114" s="79"/>
      <c r="D114" s="79"/>
      <c r="E114" s="79"/>
      <c r="F114" s="79"/>
      <c r="G114" s="79"/>
      <c r="H114" s="79"/>
      <c r="I114" s="79"/>
      <c r="J114" s="202"/>
    </row>
    <row r="115" spans="1:10" ht="21" customHeight="1" x14ac:dyDescent="0.25">
      <c r="A115" s="430" t="s">
        <v>125</v>
      </c>
      <c r="B115" s="430"/>
      <c r="C115" s="430"/>
      <c r="D115" s="430"/>
      <c r="E115" s="516" t="s">
        <v>125</v>
      </c>
      <c r="F115" s="516"/>
      <c r="G115" s="516"/>
      <c r="H115" s="516"/>
      <c r="I115" s="516"/>
      <c r="J115" s="202"/>
    </row>
    <row r="116" spans="1:10" ht="33" customHeight="1" x14ac:dyDescent="0.25">
      <c r="A116" s="517" t="s">
        <v>145</v>
      </c>
      <c r="B116" s="517"/>
      <c r="C116" s="517"/>
      <c r="D116" s="517"/>
      <c r="E116" s="518" t="s">
        <v>127</v>
      </c>
      <c r="F116" s="518"/>
      <c r="G116" s="518"/>
      <c r="H116" s="518"/>
      <c r="I116" s="518"/>
      <c r="J116" s="202"/>
    </row>
    <row r="117" spans="1:10" ht="15.75" x14ac:dyDescent="0.25">
      <c r="A117" s="204" t="s">
        <v>104</v>
      </c>
      <c r="B117" s="204"/>
      <c r="C117" s="204"/>
      <c r="D117" s="204"/>
      <c r="E117" s="204"/>
      <c r="F117" s="204"/>
      <c r="G117" s="204"/>
      <c r="H117" s="204"/>
      <c r="I117" s="205" t="s">
        <v>171</v>
      </c>
      <c r="J117" s="202"/>
    </row>
    <row r="118" spans="1:10" ht="15.95" customHeight="1" x14ac:dyDescent="0.25">
      <c r="A118" s="208"/>
      <c r="B118" s="79"/>
      <c r="C118" s="79"/>
      <c r="D118" s="79"/>
      <c r="E118" s="79"/>
      <c r="F118" s="79"/>
      <c r="G118" s="79"/>
      <c r="H118" s="79"/>
      <c r="I118" s="79"/>
    </row>
    <row r="119" spans="1:10" ht="50.25" customHeight="1" x14ac:dyDescent="0.25">
      <c r="A119" s="210" t="s">
        <v>141</v>
      </c>
      <c r="B119" s="519" t="s">
        <v>172</v>
      </c>
      <c r="C119" s="519"/>
      <c r="D119" s="519"/>
      <c r="E119" s="519"/>
      <c r="F119" s="519"/>
      <c r="G119" s="519"/>
      <c r="H119" s="519"/>
      <c r="I119" s="519"/>
    </row>
    <row r="120" spans="1:10" ht="12" customHeight="1" x14ac:dyDescent="0.25">
      <c r="A120" s="208"/>
      <c r="B120" s="79"/>
      <c r="C120" s="79"/>
      <c r="D120" s="79"/>
      <c r="E120" s="79"/>
      <c r="F120" s="79"/>
      <c r="G120" s="79"/>
      <c r="H120" s="79"/>
      <c r="I120" s="79"/>
    </row>
    <row r="121" spans="1:10" ht="16.5" x14ac:dyDescent="0.3">
      <c r="A121" s="523" t="s">
        <v>173</v>
      </c>
      <c r="B121" s="523"/>
      <c r="C121" s="523"/>
      <c r="D121" s="523"/>
      <c r="E121" s="523"/>
      <c r="F121" s="523"/>
      <c r="G121" s="523"/>
      <c r="H121" s="523"/>
      <c r="I121" s="523"/>
    </row>
    <row r="122" spans="1:10" ht="15.95" customHeight="1" x14ac:dyDescent="0.25">
      <c r="A122" s="208"/>
      <c r="B122" s="79"/>
      <c r="C122" s="79"/>
      <c r="D122" s="79"/>
      <c r="E122" s="79"/>
      <c r="F122" s="79"/>
      <c r="G122" s="79"/>
      <c r="H122" s="79"/>
      <c r="I122" s="79"/>
    </row>
    <row r="123" spans="1:10" ht="31.5" customHeight="1" x14ac:dyDescent="0.25">
      <c r="A123" s="210" t="s">
        <v>133</v>
      </c>
      <c r="B123" s="519" t="s">
        <v>174</v>
      </c>
      <c r="C123" s="519"/>
      <c r="D123" s="519"/>
      <c r="E123" s="519"/>
      <c r="F123" s="519"/>
      <c r="G123" s="519"/>
      <c r="H123" s="519"/>
      <c r="I123" s="519"/>
    </row>
    <row r="124" spans="1:10" ht="8.1" customHeight="1" x14ac:dyDescent="0.25">
      <c r="A124" s="79"/>
      <c r="B124" s="211"/>
      <c r="C124" s="211"/>
      <c r="D124" s="211"/>
      <c r="E124" s="211"/>
      <c r="F124" s="211"/>
      <c r="G124" s="211"/>
      <c r="H124" s="211"/>
      <c r="I124" s="211"/>
    </row>
    <row r="125" spans="1:10" ht="39" customHeight="1" x14ac:dyDescent="0.25">
      <c r="A125" s="210" t="s">
        <v>141</v>
      </c>
      <c r="B125" s="519" t="s">
        <v>175</v>
      </c>
      <c r="C125" s="519"/>
      <c r="D125" s="519"/>
      <c r="E125" s="519"/>
      <c r="F125" s="519"/>
      <c r="G125" s="519"/>
      <c r="H125" s="519"/>
      <c r="I125" s="519"/>
    </row>
    <row r="126" spans="1:10" ht="12" customHeight="1" x14ac:dyDescent="0.25">
      <c r="A126" s="208"/>
      <c r="B126" s="79"/>
      <c r="C126" s="79"/>
      <c r="D126" s="79"/>
      <c r="E126" s="79"/>
      <c r="F126" s="79"/>
      <c r="G126" s="79"/>
      <c r="H126" s="79"/>
      <c r="I126" s="79"/>
    </row>
    <row r="127" spans="1:10" ht="16.5" x14ac:dyDescent="0.3">
      <c r="A127" s="523" t="s">
        <v>176</v>
      </c>
      <c r="B127" s="523"/>
      <c r="C127" s="523"/>
      <c r="D127" s="523"/>
      <c r="E127" s="523"/>
      <c r="F127" s="523"/>
      <c r="G127" s="523"/>
      <c r="H127" s="523"/>
      <c r="I127" s="523"/>
    </row>
    <row r="128" spans="1:10" ht="15.95" customHeight="1" x14ac:dyDescent="0.25">
      <c r="A128" s="208"/>
      <c r="B128" s="79"/>
      <c r="C128" s="79"/>
      <c r="D128" s="79"/>
      <c r="E128" s="79"/>
      <c r="F128" s="79"/>
      <c r="G128" s="79"/>
      <c r="H128" s="79"/>
      <c r="I128" s="79"/>
    </row>
    <row r="129" spans="1:10" ht="75" customHeight="1" x14ac:dyDescent="0.25">
      <c r="A129" s="519" t="s">
        <v>177</v>
      </c>
      <c r="B129" s="519"/>
      <c r="C129" s="519"/>
      <c r="D129" s="519"/>
      <c r="E129" s="519"/>
      <c r="F129" s="519"/>
      <c r="G129" s="519"/>
      <c r="H129" s="519"/>
      <c r="I129" s="519"/>
    </row>
    <row r="130" spans="1:10" ht="12" customHeight="1" x14ac:dyDescent="0.25">
      <c r="A130" s="208"/>
      <c r="B130" s="79"/>
      <c r="C130" s="79"/>
      <c r="D130" s="79"/>
      <c r="E130" s="79"/>
      <c r="F130" s="79"/>
      <c r="G130" s="79"/>
      <c r="H130" s="79"/>
      <c r="I130" s="79"/>
    </row>
    <row r="131" spans="1:10" ht="21.75" customHeight="1" x14ac:dyDescent="0.3">
      <c r="A131" s="523" t="s">
        <v>178</v>
      </c>
      <c r="B131" s="523"/>
      <c r="C131" s="523"/>
      <c r="D131" s="523"/>
      <c r="E131" s="523"/>
      <c r="F131" s="523"/>
      <c r="G131" s="523"/>
      <c r="H131" s="523"/>
      <c r="I131" s="523"/>
    </row>
    <row r="132" spans="1:10" ht="15.95" customHeight="1" x14ac:dyDescent="0.3">
      <c r="A132" s="209"/>
      <c r="B132" s="79"/>
      <c r="C132" s="79"/>
      <c r="D132" s="79"/>
      <c r="E132" s="79"/>
      <c r="F132" s="79"/>
      <c r="G132" s="79"/>
      <c r="H132" s="79"/>
      <c r="I132" s="79"/>
    </row>
    <row r="133" spans="1:10" ht="57.75" customHeight="1" x14ac:dyDescent="0.25">
      <c r="A133" s="210" t="s">
        <v>133</v>
      </c>
      <c r="B133" s="519" t="s">
        <v>179</v>
      </c>
      <c r="C133" s="519"/>
      <c r="D133" s="519"/>
      <c r="E133" s="519"/>
      <c r="F133" s="519"/>
      <c r="G133" s="519"/>
      <c r="H133" s="519"/>
      <c r="I133" s="519"/>
    </row>
    <row r="134" spans="1:10" ht="8.1" customHeight="1" x14ac:dyDescent="0.25">
      <c r="A134" s="79"/>
      <c r="B134" s="211"/>
      <c r="C134" s="211"/>
      <c r="D134" s="211"/>
      <c r="E134" s="211"/>
      <c r="F134" s="211"/>
      <c r="G134" s="211"/>
      <c r="H134" s="211"/>
      <c r="I134" s="211"/>
    </row>
    <row r="135" spans="1:10" ht="114" customHeight="1" x14ac:dyDescent="0.25">
      <c r="A135" s="210" t="s">
        <v>141</v>
      </c>
      <c r="B135" s="519" t="s">
        <v>180</v>
      </c>
      <c r="C135" s="519"/>
      <c r="D135" s="519"/>
      <c r="E135" s="519"/>
      <c r="F135" s="519"/>
      <c r="G135" s="519"/>
      <c r="H135" s="519"/>
      <c r="I135" s="519"/>
    </row>
    <row r="136" spans="1:10" ht="28.5" customHeight="1" x14ac:dyDescent="0.25">
      <c r="A136" s="210"/>
      <c r="B136" s="206"/>
      <c r="C136" s="206"/>
      <c r="D136" s="206"/>
      <c r="E136" s="206"/>
      <c r="F136" s="206"/>
      <c r="G136" s="206"/>
      <c r="H136" s="206"/>
      <c r="I136" s="206"/>
    </row>
    <row r="137" spans="1:10" ht="24.95" customHeight="1" x14ac:dyDescent="0.25">
      <c r="A137" s="210"/>
      <c r="B137" s="206"/>
      <c r="C137" s="206"/>
      <c r="D137" s="206"/>
      <c r="E137" s="206"/>
      <c r="F137" s="206"/>
      <c r="G137" s="206"/>
      <c r="H137" s="206"/>
      <c r="I137" s="206"/>
    </row>
    <row r="138" spans="1:10" ht="21" customHeight="1" x14ac:dyDescent="0.25">
      <c r="A138" s="430" t="s">
        <v>125</v>
      </c>
      <c r="B138" s="430"/>
      <c r="C138" s="430"/>
      <c r="D138" s="430"/>
      <c r="E138" s="516" t="s">
        <v>125</v>
      </c>
      <c r="F138" s="516"/>
      <c r="G138" s="516"/>
      <c r="H138" s="516"/>
      <c r="I138" s="516"/>
      <c r="J138" s="202"/>
    </row>
    <row r="139" spans="1:10" ht="33" customHeight="1" x14ac:dyDescent="0.25">
      <c r="A139" s="517" t="s">
        <v>145</v>
      </c>
      <c r="B139" s="517"/>
      <c r="C139" s="517"/>
      <c r="D139" s="517"/>
      <c r="E139" s="518" t="s">
        <v>127</v>
      </c>
      <c r="F139" s="518"/>
      <c r="G139" s="518"/>
      <c r="H139" s="518"/>
      <c r="I139" s="518"/>
      <c r="J139" s="202"/>
    </row>
    <row r="140" spans="1:10" ht="15.75" x14ac:dyDescent="0.25">
      <c r="A140" s="204" t="s">
        <v>104</v>
      </c>
      <c r="B140" s="204"/>
      <c r="C140" s="204"/>
      <c r="D140" s="204"/>
      <c r="E140" s="204"/>
      <c r="F140" s="204"/>
      <c r="G140" s="204"/>
      <c r="H140" s="204"/>
      <c r="I140" s="205" t="s">
        <v>181</v>
      </c>
      <c r="J140" s="202"/>
    </row>
    <row r="141" spans="1:10" ht="15.75" x14ac:dyDescent="0.25">
      <c r="A141" s="204"/>
      <c r="B141" s="204"/>
      <c r="C141" s="204"/>
      <c r="D141" s="204"/>
      <c r="E141" s="204"/>
      <c r="F141" s="204"/>
      <c r="G141" s="204"/>
      <c r="H141" s="204"/>
      <c r="I141" s="205"/>
      <c r="J141" s="202"/>
    </row>
    <row r="142" spans="1:10" ht="8.25" customHeight="1" x14ac:dyDescent="0.25">
      <c r="A142" s="204"/>
      <c r="B142" s="204"/>
      <c r="C142" s="204"/>
      <c r="D142" s="204"/>
      <c r="E142" s="204"/>
      <c r="F142" s="204"/>
      <c r="G142" s="204"/>
      <c r="H142" s="204"/>
      <c r="I142" s="205"/>
      <c r="J142" s="202"/>
    </row>
    <row r="143" spans="1:10" ht="54" customHeight="1" x14ac:dyDescent="0.25">
      <c r="A143" s="210" t="s">
        <v>164</v>
      </c>
      <c r="B143" s="519" t="s">
        <v>182</v>
      </c>
      <c r="C143" s="519"/>
      <c r="D143" s="519"/>
      <c r="E143" s="519"/>
      <c r="F143" s="519"/>
      <c r="G143" s="519"/>
      <c r="H143" s="519"/>
      <c r="I143" s="519"/>
    </row>
    <row r="144" spans="1:10" ht="12" customHeight="1" x14ac:dyDescent="0.25">
      <c r="A144" s="210"/>
      <c r="B144" s="519"/>
      <c r="C144" s="519"/>
      <c r="D144" s="519"/>
      <c r="E144" s="519"/>
      <c r="F144" s="519"/>
      <c r="G144" s="519"/>
      <c r="H144" s="519"/>
      <c r="I144" s="519"/>
    </row>
    <row r="145" spans="1:10" ht="124.5" customHeight="1" x14ac:dyDescent="0.25">
      <c r="A145" s="210" t="s">
        <v>183</v>
      </c>
      <c r="B145" s="519" t="s">
        <v>184</v>
      </c>
      <c r="C145" s="519"/>
      <c r="D145" s="519"/>
      <c r="E145" s="519"/>
      <c r="F145" s="519"/>
      <c r="G145" s="519"/>
      <c r="H145" s="519"/>
      <c r="I145" s="519"/>
    </row>
    <row r="146" spans="1:10" ht="12" customHeight="1" x14ac:dyDescent="0.25">
      <c r="A146" s="210"/>
      <c r="B146" s="519"/>
      <c r="C146" s="519"/>
      <c r="D146" s="519"/>
      <c r="E146" s="519"/>
      <c r="F146" s="519"/>
      <c r="G146" s="519"/>
      <c r="H146" s="519"/>
      <c r="I146" s="519"/>
    </row>
    <row r="147" spans="1:10" ht="98.25" customHeight="1" x14ac:dyDescent="0.25">
      <c r="A147" s="210" t="s">
        <v>185</v>
      </c>
      <c r="B147" s="519" t="s">
        <v>186</v>
      </c>
      <c r="C147" s="519"/>
      <c r="D147" s="519"/>
      <c r="E147" s="519"/>
      <c r="F147" s="519"/>
      <c r="G147" s="519"/>
      <c r="H147" s="519"/>
      <c r="I147" s="519"/>
    </row>
    <row r="148" spans="1:10" ht="12" customHeight="1" x14ac:dyDescent="0.25">
      <c r="A148" s="210"/>
      <c r="B148" s="519"/>
      <c r="C148" s="519"/>
      <c r="D148" s="519"/>
      <c r="E148" s="519"/>
      <c r="F148" s="519"/>
      <c r="G148" s="519"/>
      <c r="H148" s="519"/>
      <c r="I148" s="519"/>
    </row>
    <row r="149" spans="1:10" ht="136.5" customHeight="1" x14ac:dyDescent="0.25">
      <c r="A149" s="210" t="s">
        <v>187</v>
      </c>
      <c r="B149" s="519" t="s">
        <v>188</v>
      </c>
      <c r="C149" s="519"/>
      <c r="D149" s="519"/>
      <c r="E149" s="519"/>
      <c r="F149" s="519"/>
      <c r="G149" s="519"/>
      <c r="H149" s="519"/>
      <c r="I149" s="519"/>
    </row>
    <row r="150" spans="1:10" ht="12" customHeight="1" x14ac:dyDescent="0.25">
      <c r="A150" s="210"/>
      <c r="B150" s="519"/>
      <c r="C150" s="519"/>
      <c r="D150" s="519"/>
      <c r="E150" s="519"/>
      <c r="F150" s="519"/>
      <c r="G150" s="519"/>
      <c r="H150" s="519"/>
      <c r="I150" s="519"/>
    </row>
    <row r="151" spans="1:10" ht="70.5" customHeight="1" x14ac:dyDescent="0.25">
      <c r="A151" s="210" t="s">
        <v>189</v>
      </c>
      <c r="B151" s="519" t="s">
        <v>190</v>
      </c>
      <c r="C151" s="519"/>
      <c r="D151" s="519"/>
      <c r="E151" s="519"/>
      <c r="F151" s="519"/>
      <c r="G151" s="519"/>
      <c r="H151" s="519"/>
      <c r="I151" s="519"/>
    </row>
    <row r="152" spans="1:10" ht="12" customHeight="1" x14ac:dyDescent="0.25">
      <c r="A152" s="210"/>
      <c r="B152" s="519"/>
      <c r="C152" s="519"/>
      <c r="D152" s="519"/>
      <c r="E152" s="519"/>
      <c r="F152" s="519"/>
      <c r="G152" s="519"/>
      <c r="H152" s="519"/>
      <c r="I152" s="519"/>
    </row>
    <row r="153" spans="1:10" ht="88.5" customHeight="1" x14ac:dyDescent="0.25">
      <c r="A153" s="210" t="s">
        <v>191</v>
      </c>
      <c r="B153" s="519" t="s">
        <v>192</v>
      </c>
      <c r="C153" s="519"/>
      <c r="D153" s="519"/>
      <c r="E153" s="519"/>
      <c r="F153" s="519"/>
      <c r="G153" s="519"/>
      <c r="H153" s="519"/>
      <c r="I153" s="519"/>
    </row>
    <row r="154" spans="1:10" ht="51" customHeight="1" x14ac:dyDescent="0.25">
      <c r="A154" s="210"/>
      <c r="B154" s="206"/>
      <c r="C154" s="206"/>
      <c r="D154" s="206"/>
      <c r="E154" s="206"/>
      <c r="F154" s="206"/>
      <c r="G154" s="206"/>
      <c r="H154" s="206"/>
      <c r="I154" s="206"/>
    </row>
    <row r="155" spans="1:10" ht="24.95" customHeight="1" x14ac:dyDescent="0.25">
      <c r="A155" s="210"/>
      <c r="B155" s="206"/>
      <c r="C155" s="206"/>
      <c r="D155" s="206"/>
      <c r="E155" s="206"/>
      <c r="F155" s="206"/>
      <c r="G155" s="206"/>
      <c r="H155" s="206"/>
      <c r="I155" s="206"/>
    </row>
    <row r="156" spans="1:10" ht="21" customHeight="1" x14ac:dyDescent="0.25">
      <c r="A156" s="430" t="s">
        <v>125</v>
      </c>
      <c r="B156" s="430"/>
      <c r="C156" s="430"/>
      <c r="D156" s="430"/>
      <c r="E156" s="516" t="s">
        <v>125</v>
      </c>
      <c r="F156" s="516"/>
      <c r="G156" s="516"/>
      <c r="H156" s="516"/>
      <c r="I156" s="516"/>
      <c r="J156" s="202"/>
    </row>
    <row r="157" spans="1:10" ht="33" customHeight="1" x14ac:dyDescent="0.25">
      <c r="A157" s="517" t="s">
        <v>145</v>
      </c>
      <c r="B157" s="517"/>
      <c r="C157" s="517"/>
      <c r="D157" s="517"/>
      <c r="E157" s="518" t="s">
        <v>127</v>
      </c>
      <c r="F157" s="518"/>
      <c r="G157" s="518"/>
      <c r="H157" s="518"/>
      <c r="I157" s="518"/>
      <c r="J157" s="202"/>
    </row>
    <row r="158" spans="1:10" ht="15.75" x14ac:dyDescent="0.25">
      <c r="A158" s="204" t="s">
        <v>104</v>
      </c>
      <c r="B158" s="204"/>
      <c r="C158" s="204"/>
      <c r="D158" s="204"/>
      <c r="E158" s="204"/>
      <c r="F158" s="204"/>
      <c r="G158" s="204"/>
      <c r="H158" s="204"/>
      <c r="I158" s="205" t="s">
        <v>193</v>
      </c>
      <c r="J158" s="202"/>
    </row>
    <row r="159" spans="1:10" ht="11.25" customHeight="1" x14ac:dyDescent="0.25">
      <c r="A159" s="204"/>
      <c r="B159" s="204"/>
      <c r="C159" s="204"/>
      <c r="D159" s="204"/>
      <c r="E159" s="204"/>
      <c r="F159" s="204"/>
      <c r="G159" s="204"/>
      <c r="H159" s="204"/>
      <c r="I159" s="205"/>
      <c r="J159" s="202"/>
    </row>
    <row r="160" spans="1:10" ht="58.5" customHeight="1" x14ac:dyDescent="0.25">
      <c r="A160" s="210" t="s">
        <v>194</v>
      </c>
      <c r="B160" s="519" t="s">
        <v>195</v>
      </c>
      <c r="C160" s="519"/>
      <c r="D160" s="519"/>
      <c r="E160" s="519"/>
      <c r="F160" s="519"/>
      <c r="G160" s="519"/>
      <c r="H160" s="519"/>
      <c r="I160" s="519"/>
    </row>
    <row r="161" spans="1:9" ht="4.5" customHeight="1" x14ac:dyDescent="0.25">
      <c r="A161" s="210"/>
      <c r="B161" s="79"/>
      <c r="C161" s="79"/>
      <c r="D161" s="79"/>
      <c r="E161" s="79"/>
      <c r="F161" s="79"/>
      <c r="G161" s="79"/>
      <c r="H161" s="79"/>
      <c r="I161" s="79"/>
    </row>
    <row r="162" spans="1:9" ht="16.5" customHeight="1" x14ac:dyDescent="0.25">
      <c r="A162" s="210" t="s">
        <v>196</v>
      </c>
      <c r="B162" s="519" t="s">
        <v>197</v>
      </c>
      <c r="C162" s="519"/>
      <c r="D162" s="519"/>
      <c r="E162" s="519"/>
      <c r="F162" s="519"/>
      <c r="G162" s="519"/>
      <c r="H162" s="519"/>
      <c r="I162" s="519"/>
    </row>
    <row r="163" spans="1:9" ht="2.25" customHeight="1" x14ac:dyDescent="0.25">
      <c r="A163" s="210"/>
      <c r="B163" s="79"/>
      <c r="C163" s="79"/>
      <c r="D163" s="79"/>
      <c r="E163" s="79"/>
      <c r="F163" s="79"/>
      <c r="G163" s="79"/>
      <c r="H163" s="79"/>
      <c r="I163" s="79"/>
    </row>
    <row r="164" spans="1:9" ht="1.5" customHeight="1" x14ac:dyDescent="0.25">
      <c r="A164" s="210"/>
      <c r="B164" s="79"/>
      <c r="C164" s="79"/>
      <c r="D164" s="79"/>
      <c r="E164" s="79"/>
      <c r="F164" s="79"/>
      <c r="G164" s="79"/>
      <c r="H164" s="79"/>
      <c r="I164" s="79"/>
    </row>
    <row r="165" spans="1:9" ht="59.25" customHeight="1" x14ac:dyDescent="0.25">
      <c r="A165" s="210" t="s">
        <v>198</v>
      </c>
      <c r="B165" s="522" t="s">
        <v>199</v>
      </c>
      <c r="C165" s="522"/>
      <c r="D165" s="522"/>
      <c r="E165" s="522"/>
      <c r="F165" s="522"/>
      <c r="G165" s="522"/>
      <c r="H165" s="522"/>
      <c r="I165" s="522"/>
    </row>
    <row r="166" spans="1:9" ht="8.1" customHeight="1" x14ac:dyDescent="0.25">
      <c r="A166" s="208"/>
      <c r="B166" s="79"/>
      <c r="C166" s="79"/>
      <c r="D166" s="79"/>
      <c r="E166" s="79"/>
      <c r="F166" s="79"/>
      <c r="G166" s="79"/>
      <c r="H166" s="79"/>
      <c r="I166" s="79"/>
    </row>
    <row r="167" spans="1:9" ht="16.5" x14ac:dyDescent="0.3">
      <c r="A167" s="523" t="s">
        <v>200</v>
      </c>
      <c r="B167" s="523"/>
      <c r="C167" s="523"/>
      <c r="D167" s="523"/>
      <c r="E167" s="523"/>
      <c r="F167" s="523"/>
      <c r="G167" s="523"/>
      <c r="H167" s="523"/>
      <c r="I167" s="523"/>
    </row>
    <row r="168" spans="1:9" ht="8.1" customHeight="1" x14ac:dyDescent="0.25">
      <c r="A168" s="208"/>
      <c r="B168" s="79"/>
      <c r="C168" s="79"/>
      <c r="D168" s="79"/>
      <c r="E168" s="79"/>
      <c r="F168" s="79"/>
      <c r="G168" s="79"/>
      <c r="H168" s="79"/>
      <c r="I168" s="79"/>
    </row>
    <row r="169" spans="1:9" ht="40.5" customHeight="1" x14ac:dyDescent="0.25">
      <c r="A169" s="519" t="s">
        <v>201</v>
      </c>
      <c r="B169" s="519"/>
      <c r="C169" s="519"/>
      <c r="D169" s="519"/>
      <c r="E169" s="519"/>
      <c r="F169" s="519"/>
      <c r="G169" s="519"/>
      <c r="H169" s="519"/>
      <c r="I169" s="519"/>
    </row>
    <row r="170" spans="1:9" ht="8.1" customHeight="1" x14ac:dyDescent="0.3">
      <c r="A170" s="209"/>
      <c r="B170" s="79"/>
      <c r="C170" s="79"/>
      <c r="D170" s="79"/>
      <c r="E170" s="79"/>
      <c r="F170" s="79"/>
      <c r="G170" s="79"/>
      <c r="H170" s="79"/>
      <c r="I170" s="79"/>
    </row>
    <row r="171" spans="1:9" ht="16.5" x14ac:dyDescent="0.3">
      <c r="A171" s="523" t="s">
        <v>202</v>
      </c>
      <c r="B171" s="523"/>
      <c r="C171" s="523"/>
      <c r="D171" s="523"/>
      <c r="E171" s="523"/>
      <c r="F171" s="523"/>
      <c r="G171" s="523"/>
      <c r="H171" s="523"/>
      <c r="I171" s="523"/>
    </row>
    <row r="172" spans="1:9" ht="8.1" customHeight="1" x14ac:dyDescent="0.25">
      <c r="A172" s="208"/>
      <c r="B172" s="79"/>
      <c r="C172" s="79"/>
      <c r="D172" s="79"/>
      <c r="E172" s="79"/>
      <c r="F172" s="79"/>
      <c r="G172" s="79"/>
      <c r="H172" s="79"/>
      <c r="I172" s="79"/>
    </row>
    <row r="173" spans="1:9" ht="56.25" customHeight="1" x14ac:dyDescent="0.25">
      <c r="A173" s="210" t="s">
        <v>133</v>
      </c>
      <c r="B173" s="519" t="s">
        <v>203</v>
      </c>
      <c r="C173" s="519"/>
      <c r="D173" s="519"/>
      <c r="E173" s="519"/>
      <c r="F173" s="519"/>
      <c r="G173" s="519"/>
      <c r="H173" s="519"/>
      <c r="I173" s="519"/>
    </row>
    <row r="174" spans="1:9" ht="8.1" customHeight="1" x14ac:dyDescent="0.25">
      <c r="A174" s="110"/>
      <c r="B174" s="79"/>
      <c r="C174" s="79"/>
      <c r="D174" s="79"/>
      <c r="E174" s="79"/>
      <c r="F174" s="79"/>
      <c r="G174" s="79"/>
      <c r="H174" s="79"/>
      <c r="I174" s="79"/>
    </row>
    <row r="175" spans="1:9" ht="36" customHeight="1" x14ac:dyDescent="0.25">
      <c r="A175" s="210" t="s">
        <v>141</v>
      </c>
      <c r="B175" s="519" t="s">
        <v>204</v>
      </c>
      <c r="C175" s="519"/>
      <c r="D175" s="519"/>
      <c r="E175" s="519"/>
      <c r="F175" s="519"/>
      <c r="G175" s="519"/>
      <c r="H175" s="519"/>
      <c r="I175" s="519"/>
    </row>
    <row r="176" spans="1:9" ht="8.1" customHeight="1" x14ac:dyDescent="0.25">
      <c r="A176" s="110"/>
      <c r="B176" s="79"/>
      <c r="C176" s="79"/>
      <c r="D176" s="79"/>
      <c r="E176" s="79"/>
      <c r="F176" s="79"/>
      <c r="G176" s="79"/>
      <c r="H176" s="79"/>
      <c r="I176" s="79"/>
    </row>
    <row r="177" spans="1:10" ht="52.5" customHeight="1" x14ac:dyDescent="0.25">
      <c r="A177" s="210" t="s">
        <v>164</v>
      </c>
      <c r="B177" s="519" t="s">
        <v>205</v>
      </c>
      <c r="C177" s="519"/>
      <c r="D177" s="519"/>
      <c r="E177" s="519"/>
      <c r="F177" s="519"/>
      <c r="G177" s="519"/>
      <c r="H177" s="519"/>
      <c r="I177" s="519"/>
    </row>
    <row r="178" spans="1:10" ht="8.1" customHeight="1" x14ac:dyDescent="0.25">
      <c r="A178" s="210"/>
      <c r="B178" s="79"/>
      <c r="C178" s="79"/>
      <c r="D178" s="79"/>
      <c r="E178" s="79"/>
      <c r="F178" s="79"/>
      <c r="G178" s="79"/>
      <c r="H178" s="79"/>
      <c r="I178" s="79"/>
    </row>
    <row r="179" spans="1:10" ht="44.25" customHeight="1" x14ac:dyDescent="0.25">
      <c r="A179" s="210" t="s">
        <v>183</v>
      </c>
      <c r="B179" s="519" t="s">
        <v>206</v>
      </c>
      <c r="C179" s="519"/>
      <c r="D179" s="519"/>
      <c r="E179" s="519"/>
      <c r="F179" s="519"/>
      <c r="G179" s="519"/>
      <c r="H179" s="519"/>
      <c r="I179" s="519"/>
    </row>
    <row r="180" spans="1:10" ht="8.1" customHeight="1" x14ac:dyDescent="0.25">
      <c r="A180" s="210"/>
      <c r="B180" s="79"/>
      <c r="C180" s="79"/>
      <c r="D180" s="79"/>
      <c r="E180" s="79"/>
      <c r="F180" s="79"/>
      <c r="G180" s="79"/>
      <c r="H180" s="79"/>
      <c r="I180" s="79"/>
    </row>
    <row r="181" spans="1:10" ht="24.75" customHeight="1" x14ac:dyDescent="0.25">
      <c r="A181" s="210" t="s">
        <v>185</v>
      </c>
      <c r="B181" s="521" t="s">
        <v>207</v>
      </c>
      <c r="C181" s="521"/>
      <c r="D181" s="521"/>
      <c r="E181" s="521"/>
      <c r="F181" s="521"/>
      <c r="G181" s="521"/>
      <c r="H181" s="521"/>
      <c r="I181" s="521"/>
    </row>
    <row r="182" spans="1:10" ht="8.1" customHeight="1" x14ac:dyDescent="0.25">
      <c r="A182" s="210"/>
      <c r="B182" s="79"/>
      <c r="C182" s="79"/>
      <c r="D182" s="79"/>
      <c r="E182" s="79"/>
      <c r="F182" s="79"/>
      <c r="G182" s="79"/>
      <c r="H182" s="79"/>
      <c r="I182" s="79"/>
    </row>
    <row r="183" spans="1:10" ht="78.75" customHeight="1" x14ac:dyDescent="0.25">
      <c r="A183" s="210" t="s">
        <v>187</v>
      </c>
      <c r="B183" s="519" t="s">
        <v>208</v>
      </c>
      <c r="C183" s="519"/>
      <c r="D183" s="519"/>
      <c r="E183" s="519"/>
      <c r="F183" s="519"/>
      <c r="G183" s="519"/>
      <c r="H183" s="519"/>
      <c r="I183" s="519"/>
    </row>
    <row r="184" spans="1:10" ht="8.1" customHeight="1" x14ac:dyDescent="0.25">
      <c r="A184" s="210"/>
      <c r="B184" s="79"/>
      <c r="C184" s="79"/>
      <c r="D184" s="79"/>
      <c r="E184" s="79"/>
      <c r="F184" s="79"/>
      <c r="G184" s="79"/>
      <c r="H184" s="79"/>
      <c r="I184" s="79"/>
    </row>
    <row r="185" spans="1:10" ht="64.5" customHeight="1" x14ac:dyDescent="0.25">
      <c r="A185" s="210" t="s">
        <v>209</v>
      </c>
      <c r="B185" s="519" t="s">
        <v>210</v>
      </c>
      <c r="C185" s="519"/>
      <c r="D185" s="519"/>
      <c r="E185" s="519"/>
      <c r="F185" s="519"/>
      <c r="G185" s="519"/>
      <c r="H185" s="519"/>
      <c r="I185" s="519"/>
    </row>
    <row r="186" spans="1:10" ht="31.5" customHeight="1" x14ac:dyDescent="0.25">
      <c r="A186" s="210"/>
      <c r="B186" s="206"/>
      <c r="C186" s="206"/>
      <c r="D186" s="206"/>
      <c r="E186" s="206"/>
      <c r="F186" s="206"/>
      <c r="G186" s="206"/>
      <c r="H186" s="206"/>
      <c r="I186" s="206"/>
    </row>
    <row r="187" spans="1:10" ht="31.5" customHeight="1" x14ac:dyDescent="0.25">
      <c r="A187" s="210"/>
      <c r="B187" s="206"/>
      <c r="C187" s="206"/>
      <c r="D187" s="206"/>
      <c r="E187" s="206"/>
      <c r="F187" s="206"/>
      <c r="G187" s="206"/>
      <c r="H187" s="206"/>
      <c r="I187" s="206"/>
    </row>
    <row r="188" spans="1:10" ht="21" customHeight="1" x14ac:dyDescent="0.25">
      <c r="A188" s="430" t="s">
        <v>125</v>
      </c>
      <c r="B188" s="430"/>
      <c r="C188" s="430"/>
      <c r="D188" s="430"/>
      <c r="E188" s="516" t="s">
        <v>125</v>
      </c>
      <c r="F188" s="516"/>
      <c r="G188" s="516"/>
      <c r="H188" s="516"/>
      <c r="I188" s="516"/>
      <c r="J188" s="202"/>
    </row>
    <row r="189" spans="1:10" ht="33" customHeight="1" x14ac:dyDescent="0.25">
      <c r="A189" s="517" t="s">
        <v>145</v>
      </c>
      <c r="B189" s="517"/>
      <c r="C189" s="517"/>
      <c r="D189" s="517"/>
      <c r="E189" s="518" t="s">
        <v>127</v>
      </c>
      <c r="F189" s="518"/>
      <c r="G189" s="518"/>
      <c r="H189" s="518"/>
      <c r="I189" s="518"/>
      <c r="J189" s="202"/>
    </row>
    <row r="190" spans="1:10" ht="15.75" x14ac:dyDescent="0.25">
      <c r="A190" s="204" t="s">
        <v>104</v>
      </c>
      <c r="B190" s="204"/>
      <c r="C190" s="204"/>
      <c r="D190" s="204"/>
      <c r="E190" s="204"/>
      <c r="F190" s="204"/>
      <c r="G190" s="204"/>
      <c r="H190" s="204"/>
      <c r="I190" s="205" t="s">
        <v>211</v>
      </c>
      <c r="J190" s="202"/>
    </row>
    <row r="191" spans="1:10" ht="15.75" x14ac:dyDescent="0.25">
      <c r="A191" s="204"/>
      <c r="B191" s="204"/>
      <c r="C191" s="204"/>
      <c r="D191" s="204"/>
      <c r="E191" s="204"/>
      <c r="F191" s="204"/>
      <c r="G191" s="204"/>
      <c r="H191" s="204"/>
      <c r="I191" s="205"/>
      <c r="J191" s="202"/>
    </row>
    <row r="192" spans="1:10" ht="53.25" customHeight="1" x14ac:dyDescent="0.25">
      <c r="A192" s="210" t="s">
        <v>189</v>
      </c>
      <c r="B192" s="519" t="s">
        <v>212</v>
      </c>
      <c r="C192" s="519"/>
      <c r="D192" s="519"/>
      <c r="E192" s="519"/>
      <c r="F192" s="519"/>
      <c r="G192" s="519"/>
      <c r="H192" s="519"/>
      <c r="I192" s="519"/>
    </row>
    <row r="193" spans="1:9" ht="15.75" x14ac:dyDescent="0.25">
      <c r="A193" s="208"/>
      <c r="B193" s="79"/>
      <c r="C193" s="79"/>
      <c r="D193" s="79"/>
      <c r="E193" s="79"/>
      <c r="F193" s="79"/>
      <c r="G193" s="79"/>
      <c r="H193" s="79"/>
      <c r="I193" s="79"/>
    </row>
    <row r="194" spans="1:9" ht="21.95" customHeight="1" x14ac:dyDescent="0.25">
      <c r="A194" s="79"/>
      <c r="B194" s="76"/>
      <c r="C194" s="79"/>
      <c r="D194" s="79"/>
      <c r="E194" s="79"/>
      <c r="F194" s="76"/>
      <c r="G194" s="79"/>
      <c r="H194" s="79"/>
      <c r="I194" s="79"/>
    </row>
    <row r="195" spans="1:9" ht="21.95" customHeight="1" x14ac:dyDescent="0.25">
      <c r="A195" s="79"/>
      <c r="B195" s="212" t="s">
        <v>213</v>
      </c>
      <c r="C195" s="212"/>
      <c r="D195" s="212"/>
      <c r="E195" s="212"/>
      <c r="F195" s="212" t="s">
        <v>213</v>
      </c>
      <c r="G195" s="212"/>
      <c r="H195" s="212"/>
      <c r="I195" s="212"/>
    </row>
    <row r="196" spans="1:9" ht="35.25" customHeight="1" x14ac:dyDescent="0.25">
      <c r="A196" s="79"/>
      <c r="B196" s="520" t="s">
        <v>145</v>
      </c>
      <c r="C196" s="520"/>
      <c r="D196" s="520"/>
      <c r="E196" s="520"/>
      <c r="F196" s="520" t="s">
        <v>127</v>
      </c>
      <c r="G196" s="520"/>
      <c r="H196" s="520"/>
      <c r="I196" s="520"/>
    </row>
    <row r="197" spans="1:9" ht="21.95" customHeight="1" x14ac:dyDescent="0.25">
      <c r="A197" s="79"/>
      <c r="B197" s="213"/>
      <c r="C197" s="208"/>
      <c r="D197" s="208"/>
      <c r="E197" s="208"/>
      <c r="F197" s="214"/>
      <c r="G197" s="214"/>
      <c r="H197" s="214"/>
      <c r="I197" s="214"/>
    </row>
    <row r="198" spans="1:9" ht="21.95" customHeight="1" x14ac:dyDescent="0.25">
      <c r="A198" s="79"/>
      <c r="B198" s="430" t="s">
        <v>214</v>
      </c>
      <c r="C198" s="430"/>
      <c r="D198" s="430"/>
      <c r="E198" s="430"/>
      <c r="F198" s="430" t="s">
        <v>214</v>
      </c>
      <c r="G198" s="430"/>
      <c r="H198" s="430"/>
      <c r="I198" s="430"/>
    </row>
    <row r="199" spans="1:9" ht="21.95" customHeight="1" x14ac:dyDescent="0.25">
      <c r="A199" s="79"/>
      <c r="B199" s="76"/>
      <c r="C199" s="208"/>
      <c r="D199" s="208"/>
      <c r="E199" s="208"/>
      <c r="F199" s="76"/>
      <c r="G199" s="208"/>
      <c r="H199" s="208"/>
      <c r="I199" s="208"/>
    </row>
    <row r="200" spans="1:9" ht="21.95" customHeight="1" x14ac:dyDescent="0.25">
      <c r="A200" s="79"/>
      <c r="B200" s="76"/>
      <c r="C200" s="208"/>
      <c r="D200" s="208"/>
      <c r="E200" s="208"/>
      <c r="F200" s="76"/>
      <c r="G200" s="208"/>
      <c r="H200" s="208"/>
      <c r="I200" s="208"/>
    </row>
    <row r="201" spans="1:9" ht="24.75" customHeight="1" x14ac:dyDescent="0.25">
      <c r="A201" s="79"/>
      <c r="B201" s="204" t="s">
        <v>215</v>
      </c>
      <c r="C201" s="215"/>
      <c r="D201" s="204"/>
      <c r="E201" s="204"/>
      <c r="F201" s="514" t="s">
        <v>215</v>
      </c>
      <c r="G201" s="515"/>
      <c r="H201" s="515"/>
      <c r="I201" s="515"/>
    </row>
    <row r="202" spans="1:9" ht="21.95" customHeight="1" x14ac:dyDescent="0.25">
      <c r="A202" s="79"/>
      <c r="B202" s="204" t="s">
        <v>35</v>
      </c>
      <c r="C202" s="215"/>
      <c r="D202" s="204"/>
      <c r="E202" s="204"/>
      <c r="F202" s="514" t="s">
        <v>35</v>
      </c>
      <c r="G202" s="515"/>
      <c r="H202" s="515"/>
      <c r="I202" s="515"/>
    </row>
    <row r="203" spans="1:9" ht="21.95" customHeight="1" x14ac:dyDescent="0.25">
      <c r="A203" s="79"/>
      <c r="B203" s="212"/>
      <c r="C203" s="208"/>
      <c r="D203" s="208"/>
      <c r="E203" s="208"/>
      <c r="F203" s="212"/>
      <c r="G203" s="208"/>
      <c r="H203" s="208"/>
      <c r="I203" s="208"/>
    </row>
    <row r="204" spans="1:9" ht="21.95" customHeight="1" x14ac:dyDescent="0.25">
      <c r="A204" s="79"/>
      <c r="B204" s="430" t="s">
        <v>216</v>
      </c>
      <c r="C204" s="430"/>
      <c r="D204" s="430"/>
      <c r="E204" s="430"/>
      <c r="F204" s="430" t="s">
        <v>216</v>
      </c>
      <c r="G204" s="430"/>
      <c r="H204" s="430"/>
      <c r="I204" s="430"/>
    </row>
    <row r="205" spans="1:9" ht="21.95" customHeight="1" x14ac:dyDescent="0.25">
      <c r="A205" s="79"/>
      <c r="B205" s="204" t="s">
        <v>215</v>
      </c>
      <c r="C205" s="204"/>
      <c r="D205" s="204"/>
      <c r="E205" s="204"/>
      <c r="F205" s="204" t="s">
        <v>215</v>
      </c>
      <c r="G205" s="212"/>
      <c r="H205" s="212"/>
      <c r="I205" s="212"/>
    </row>
    <row r="206" spans="1:9" ht="21.95" customHeight="1" x14ac:dyDescent="0.25">
      <c r="A206" s="79"/>
      <c r="B206" s="204" t="s">
        <v>35</v>
      </c>
      <c r="C206" s="204"/>
      <c r="D206" s="204"/>
      <c r="E206" s="204"/>
      <c r="F206" s="204" t="s">
        <v>35</v>
      </c>
      <c r="G206" s="79"/>
      <c r="H206" s="79"/>
      <c r="I206" s="79"/>
    </row>
    <row r="207" spans="1:9" ht="21.95" customHeight="1" x14ac:dyDescent="0.25">
      <c r="A207" s="79"/>
      <c r="B207" s="79"/>
      <c r="C207" s="79"/>
      <c r="D207" s="79"/>
      <c r="E207" s="79"/>
      <c r="F207" s="79"/>
      <c r="G207" s="79"/>
      <c r="H207" s="79"/>
      <c r="I207" s="79"/>
    </row>
    <row r="208" spans="1:9" ht="21.95" customHeight="1" x14ac:dyDescent="0.25">
      <c r="A208" s="79"/>
      <c r="B208" s="430" t="s">
        <v>217</v>
      </c>
      <c r="C208" s="430"/>
      <c r="D208" s="430"/>
      <c r="E208" s="430"/>
      <c r="F208" s="430" t="s">
        <v>217</v>
      </c>
      <c r="G208" s="430"/>
      <c r="H208" s="430"/>
      <c r="I208" s="430"/>
    </row>
    <row r="209" spans="1:9" ht="21.95" customHeight="1" x14ac:dyDescent="0.25">
      <c r="A209" s="79"/>
      <c r="B209" s="204" t="s">
        <v>215</v>
      </c>
      <c r="C209" s="204"/>
      <c r="D209" s="204"/>
      <c r="E209" s="204"/>
      <c r="F209" s="204" t="s">
        <v>215</v>
      </c>
      <c r="G209" s="212"/>
      <c r="H209" s="212"/>
      <c r="I209" s="212"/>
    </row>
    <row r="210" spans="1:9" ht="21.95" customHeight="1" x14ac:dyDescent="0.25">
      <c r="A210" s="79"/>
      <c r="B210" s="204" t="s">
        <v>35</v>
      </c>
      <c r="C210" s="204"/>
      <c r="D210" s="204"/>
      <c r="E210" s="204"/>
      <c r="F210" s="204" t="s">
        <v>35</v>
      </c>
      <c r="G210" s="79"/>
      <c r="H210" s="79"/>
      <c r="I210" s="79"/>
    </row>
    <row r="211" spans="1:9" ht="21.95" customHeight="1" x14ac:dyDescent="0.25">
      <c r="A211" s="79"/>
      <c r="B211" s="204"/>
      <c r="C211" s="204"/>
      <c r="D211" s="204"/>
      <c r="E211" s="204"/>
      <c r="F211" s="204"/>
      <c r="G211" s="79"/>
      <c r="H211" s="79"/>
      <c r="I211" s="79"/>
    </row>
    <row r="212" spans="1:9" ht="21.95" customHeight="1" x14ac:dyDescent="0.25">
      <c r="A212" s="79"/>
      <c r="B212" s="204"/>
      <c r="C212" s="204"/>
      <c r="D212" s="204"/>
      <c r="E212" s="204"/>
      <c r="F212" s="204"/>
      <c r="G212" s="79"/>
      <c r="H212" s="79"/>
      <c r="I212" s="79"/>
    </row>
    <row r="213" spans="1:9" ht="12.75" customHeight="1" x14ac:dyDescent="0.25">
      <c r="A213" s="79"/>
      <c r="B213" s="204"/>
      <c r="C213" s="204"/>
      <c r="D213" s="204"/>
      <c r="E213" s="204"/>
      <c r="F213" s="204"/>
      <c r="G213" s="79"/>
      <c r="H213" s="79"/>
      <c r="I213" s="79"/>
    </row>
    <row r="214" spans="1:9" ht="21.95" customHeight="1" x14ac:dyDescent="0.25">
      <c r="A214" s="79"/>
      <c r="B214" s="204"/>
      <c r="C214" s="204"/>
      <c r="D214" s="204"/>
      <c r="E214" s="204"/>
      <c r="F214" s="204"/>
      <c r="G214" s="79"/>
      <c r="H214" s="79"/>
      <c r="I214" s="79"/>
    </row>
    <row r="215" spans="1:9" ht="21.95" customHeight="1" x14ac:dyDescent="0.25">
      <c r="A215" s="79"/>
      <c r="B215" s="204"/>
      <c r="C215" s="204"/>
      <c r="D215" s="204"/>
      <c r="E215" s="204"/>
      <c r="F215" s="204"/>
      <c r="G215" s="79"/>
      <c r="H215" s="79"/>
      <c r="I215" s="79"/>
    </row>
    <row r="216" spans="1:9" ht="21.95" customHeight="1" x14ac:dyDescent="0.25">
      <c r="A216" s="79"/>
      <c r="B216" s="204"/>
      <c r="C216" s="204"/>
      <c r="D216" s="204"/>
      <c r="E216" s="204"/>
      <c r="F216" s="204"/>
      <c r="G216" s="79"/>
      <c r="H216" s="79"/>
      <c r="I216" s="79"/>
    </row>
    <row r="217" spans="1:9" ht="21.95" customHeight="1" x14ac:dyDescent="0.25">
      <c r="A217" s="79"/>
      <c r="B217" s="204"/>
      <c r="C217" s="204"/>
      <c r="D217" s="204"/>
      <c r="E217" s="204"/>
      <c r="F217" s="204"/>
      <c r="G217" s="79"/>
      <c r="H217" s="79"/>
      <c r="I217" s="79"/>
    </row>
    <row r="218" spans="1:9" ht="21.95" customHeight="1" x14ac:dyDescent="0.25">
      <c r="A218" s="79"/>
      <c r="B218" s="204"/>
      <c r="C218" s="204"/>
      <c r="D218" s="204"/>
      <c r="E218" s="204"/>
      <c r="F218" s="204"/>
      <c r="G218" s="79"/>
      <c r="H218" s="79"/>
      <c r="I218" s="79"/>
    </row>
    <row r="219" spans="1:9" ht="21.95" customHeight="1" x14ac:dyDescent="0.25">
      <c r="A219" s="79"/>
      <c r="B219" s="204"/>
      <c r="C219" s="204"/>
      <c r="D219" s="204"/>
      <c r="E219" s="204"/>
      <c r="F219" s="204"/>
      <c r="G219" s="79"/>
      <c r="H219" s="79"/>
      <c r="I219" s="79"/>
    </row>
    <row r="220" spans="1:9" ht="21.95" customHeight="1" x14ac:dyDescent="0.25">
      <c r="A220" s="79"/>
      <c r="B220" s="204"/>
      <c r="C220" s="204"/>
      <c r="D220" s="204"/>
      <c r="E220" s="204"/>
      <c r="F220" s="204"/>
      <c r="G220" s="79"/>
      <c r="H220" s="79"/>
      <c r="I220" s="79"/>
    </row>
    <row r="221" spans="1:9" ht="21.95" customHeight="1" x14ac:dyDescent="0.25">
      <c r="A221" s="79"/>
      <c r="B221" s="204"/>
      <c r="C221" s="204"/>
      <c r="D221" s="204"/>
      <c r="E221" s="204"/>
      <c r="F221" s="204"/>
      <c r="G221" s="79"/>
      <c r="H221" s="79"/>
      <c r="I221" s="79"/>
    </row>
    <row r="222" spans="1:9" ht="21.95" customHeight="1" x14ac:dyDescent="0.25">
      <c r="A222" s="79"/>
      <c r="B222" s="204"/>
      <c r="C222" s="204"/>
      <c r="D222" s="204"/>
      <c r="E222" s="204"/>
      <c r="F222" s="204"/>
      <c r="G222" s="79"/>
      <c r="H222" s="79"/>
      <c r="I222" s="79"/>
    </row>
    <row r="223" spans="1:9" ht="15.75" customHeight="1" x14ac:dyDescent="0.25">
      <c r="A223" s="79"/>
      <c r="B223" s="204"/>
      <c r="C223" s="204"/>
      <c r="D223" s="204"/>
      <c r="E223" s="204"/>
      <c r="F223" s="204"/>
      <c r="G223" s="79"/>
      <c r="H223" s="79"/>
      <c r="I223" s="79"/>
    </row>
    <row r="224" spans="1:9" ht="15.75" x14ac:dyDescent="0.25">
      <c r="A224" s="216"/>
      <c r="B224" s="216"/>
      <c r="C224" s="216"/>
      <c r="D224" s="216"/>
      <c r="E224" s="216"/>
      <c r="F224" s="216"/>
      <c r="G224" s="216"/>
      <c r="H224" s="216"/>
      <c r="I224" s="216"/>
    </row>
    <row r="225" spans="1:9" ht="15.75" x14ac:dyDescent="0.25">
      <c r="A225" s="204" t="s">
        <v>104</v>
      </c>
      <c r="B225" s="204"/>
      <c r="C225" s="204"/>
      <c r="D225" s="204"/>
      <c r="E225" s="204"/>
      <c r="F225" s="204"/>
      <c r="G225" s="204"/>
      <c r="H225" s="204"/>
      <c r="I225" s="205" t="s">
        <v>218</v>
      </c>
    </row>
    <row r="226" spans="1:9" ht="15.75" x14ac:dyDescent="0.25">
      <c r="A226" s="79"/>
      <c r="B226" s="79"/>
      <c r="C226" s="79"/>
      <c r="D226" s="79"/>
      <c r="E226" s="79"/>
      <c r="F226" s="79"/>
      <c r="G226" s="79"/>
      <c r="H226" s="79"/>
      <c r="I226" s="79"/>
    </row>
    <row r="227" spans="1:9" ht="15.75" x14ac:dyDescent="0.25">
      <c r="A227" s="79"/>
      <c r="B227" s="79"/>
      <c r="C227" s="79"/>
      <c r="D227" s="79"/>
      <c r="E227" s="79"/>
      <c r="F227" s="79"/>
      <c r="G227" s="79"/>
      <c r="H227" s="79"/>
      <c r="I227" s="79"/>
    </row>
    <row r="228" spans="1:9" ht="15.75" x14ac:dyDescent="0.25">
      <c r="A228" s="79"/>
      <c r="B228" s="79"/>
      <c r="C228" s="79"/>
      <c r="D228" s="79"/>
      <c r="E228" s="79"/>
      <c r="F228" s="79"/>
      <c r="G228" s="79"/>
      <c r="H228" s="79"/>
      <c r="I228" s="79"/>
    </row>
    <row r="229" spans="1:9" ht="15.75" x14ac:dyDescent="0.25">
      <c r="A229" s="79"/>
      <c r="B229" s="79"/>
      <c r="C229" s="79"/>
      <c r="D229" s="79"/>
      <c r="E229" s="79"/>
      <c r="F229" s="79"/>
      <c r="G229" s="79"/>
      <c r="H229" s="79"/>
      <c r="I229" s="79"/>
    </row>
    <row r="230" spans="1:9" ht="15.75" x14ac:dyDescent="0.25">
      <c r="A230" s="79"/>
      <c r="B230" s="79"/>
      <c r="C230" s="79"/>
      <c r="D230" s="79"/>
      <c r="E230" s="79"/>
      <c r="F230" s="79"/>
      <c r="G230" s="79"/>
      <c r="H230" s="79"/>
      <c r="I230" s="79"/>
    </row>
    <row r="231" spans="1:9" ht="15.75" x14ac:dyDescent="0.25">
      <c r="A231" s="79"/>
      <c r="B231" s="79"/>
      <c r="C231" s="79"/>
      <c r="D231" s="79"/>
      <c r="E231" s="79"/>
      <c r="F231" s="79"/>
      <c r="G231" s="79"/>
      <c r="H231" s="79"/>
      <c r="I231" s="79"/>
    </row>
    <row r="232" spans="1:9" ht="15.75" x14ac:dyDescent="0.25">
      <c r="A232" s="79"/>
      <c r="B232" s="79"/>
      <c r="C232" s="79"/>
      <c r="D232" s="79"/>
      <c r="E232" s="79"/>
      <c r="F232" s="79"/>
      <c r="G232" s="79"/>
      <c r="H232" s="79"/>
      <c r="I232" s="79"/>
    </row>
    <row r="233" spans="1:9" ht="15.75" x14ac:dyDescent="0.25">
      <c r="A233" s="79"/>
      <c r="B233" s="79"/>
      <c r="C233" s="79"/>
      <c r="D233" s="79"/>
      <c r="E233" s="79"/>
      <c r="F233" s="79"/>
      <c r="G233" s="79"/>
      <c r="H233" s="79"/>
      <c r="I233" s="79"/>
    </row>
    <row r="234" spans="1:9" ht="15.75" x14ac:dyDescent="0.25">
      <c r="A234" s="79"/>
      <c r="B234" s="79"/>
      <c r="C234" s="79"/>
      <c r="D234" s="79"/>
      <c r="E234" s="79"/>
      <c r="F234" s="79"/>
      <c r="G234" s="79"/>
      <c r="H234" s="79"/>
      <c r="I234" s="79"/>
    </row>
    <row r="235" spans="1:9" ht="15.75" x14ac:dyDescent="0.25">
      <c r="A235" s="79"/>
      <c r="B235" s="79"/>
      <c r="C235" s="79"/>
      <c r="D235" s="79"/>
      <c r="E235" s="79"/>
      <c r="F235" s="79"/>
      <c r="G235" s="79"/>
      <c r="H235" s="79"/>
      <c r="I235" s="79"/>
    </row>
    <row r="236" spans="1:9" ht="15.75" x14ac:dyDescent="0.25">
      <c r="A236" s="79"/>
      <c r="B236" s="79"/>
      <c r="C236" s="79"/>
      <c r="D236" s="79"/>
      <c r="E236" s="79"/>
      <c r="F236" s="79"/>
      <c r="G236" s="79"/>
      <c r="H236" s="79"/>
      <c r="I236" s="79"/>
    </row>
    <row r="237" spans="1:9" ht="15.75" x14ac:dyDescent="0.25">
      <c r="A237" s="79"/>
      <c r="B237" s="79"/>
      <c r="C237" s="79"/>
      <c r="D237" s="79"/>
      <c r="E237" s="79"/>
      <c r="F237" s="79"/>
      <c r="G237" s="79"/>
      <c r="H237" s="79"/>
      <c r="I237" s="79"/>
    </row>
    <row r="238" spans="1:9" ht="15.75" x14ac:dyDescent="0.25">
      <c r="A238" s="79"/>
      <c r="B238" s="79"/>
      <c r="C238" s="79"/>
      <c r="D238" s="79"/>
      <c r="E238" s="79"/>
      <c r="F238" s="79"/>
      <c r="G238" s="79"/>
      <c r="H238" s="79"/>
      <c r="I238" s="79"/>
    </row>
  </sheetData>
  <sheetProtection algorithmName="SHA-512" hashValue="K3S+JdsVSG6fiVTdhyIVrFAuP8RG//tyf/hMC/u4TOoCqRRyZ7p0LFzhkboSus/fpRgRZLbPDInJRO6zsu9tTQ==" saltValue="wXVYbYLzjl0yQ0QlZ1f+Og==" spinCount="100000" sheet="1" objects="1" scenarios="1"/>
  <mergeCells count="121">
    <mergeCell ref="A1:I1"/>
    <mergeCell ref="B2:I2"/>
    <mergeCell ref="B3:I3"/>
    <mergeCell ref="B4:I4"/>
    <mergeCell ref="B5:I5"/>
    <mergeCell ref="B6:I6"/>
    <mergeCell ref="A37:I37"/>
    <mergeCell ref="A38:I38"/>
    <mergeCell ref="A39:I39"/>
    <mergeCell ref="A40:I40"/>
    <mergeCell ref="A41:I41"/>
    <mergeCell ref="A42:I42"/>
    <mergeCell ref="A31:I31"/>
    <mergeCell ref="A32:I32"/>
    <mergeCell ref="A33:I33"/>
    <mergeCell ref="A34:I34"/>
    <mergeCell ref="A35:I35"/>
    <mergeCell ref="A36:I36"/>
    <mergeCell ref="A50:I50"/>
    <mergeCell ref="A52:I52"/>
    <mergeCell ref="A54:I54"/>
    <mergeCell ref="A56:I56"/>
    <mergeCell ref="B58:I58"/>
    <mergeCell ref="C60:I60"/>
    <mergeCell ref="A43:I43"/>
    <mergeCell ref="A44:I44"/>
    <mergeCell ref="A45:I45"/>
    <mergeCell ref="A47:D47"/>
    <mergeCell ref="E47:I47"/>
    <mergeCell ref="A48:D48"/>
    <mergeCell ref="E48:I48"/>
    <mergeCell ref="A73:D73"/>
    <mergeCell ref="E73:I73"/>
    <mergeCell ref="C75:I75"/>
    <mergeCell ref="C77:I77"/>
    <mergeCell ref="C79:I79"/>
    <mergeCell ref="C82:I82"/>
    <mergeCell ref="C62:I62"/>
    <mergeCell ref="C64:I64"/>
    <mergeCell ref="B66:I66"/>
    <mergeCell ref="A68:I68"/>
    <mergeCell ref="B70:I70"/>
    <mergeCell ref="A72:D72"/>
    <mergeCell ref="E72:I72"/>
    <mergeCell ref="A93:D93"/>
    <mergeCell ref="E93:I93"/>
    <mergeCell ref="A96:I96"/>
    <mergeCell ref="B98:I98"/>
    <mergeCell ref="B100:I100"/>
    <mergeCell ref="B102:I102"/>
    <mergeCell ref="C84:I84"/>
    <mergeCell ref="C86:I86"/>
    <mergeCell ref="C88:I88"/>
    <mergeCell ref="B90:I90"/>
    <mergeCell ref="A92:D92"/>
    <mergeCell ref="E92:I92"/>
    <mergeCell ref="A116:D116"/>
    <mergeCell ref="E116:I116"/>
    <mergeCell ref="B119:I119"/>
    <mergeCell ref="A121:I121"/>
    <mergeCell ref="B123:I123"/>
    <mergeCell ref="B125:I125"/>
    <mergeCell ref="A104:I104"/>
    <mergeCell ref="B106:I106"/>
    <mergeCell ref="B108:I108"/>
    <mergeCell ref="A110:I110"/>
    <mergeCell ref="B112:I112"/>
    <mergeCell ref="A115:D115"/>
    <mergeCell ref="E115:I115"/>
    <mergeCell ref="A139:D139"/>
    <mergeCell ref="E139:I139"/>
    <mergeCell ref="B143:I143"/>
    <mergeCell ref="B144:I144"/>
    <mergeCell ref="B145:I145"/>
    <mergeCell ref="B146:I146"/>
    <mergeCell ref="A127:I127"/>
    <mergeCell ref="A129:I129"/>
    <mergeCell ref="A131:I131"/>
    <mergeCell ref="B133:I133"/>
    <mergeCell ref="B135:I135"/>
    <mergeCell ref="A138:D138"/>
    <mergeCell ref="E138:I138"/>
    <mergeCell ref="B153:I153"/>
    <mergeCell ref="A156:D156"/>
    <mergeCell ref="E156:I156"/>
    <mergeCell ref="A157:D157"/>
    <mergeCell ref="E157:I157"/>
    <mergeCell ref="B160:I160"/>
    <mergeCell ref="B147:I147"/>
    <mergeCell ref="B148:I148"/>
    <mergeCell ref="B149:I149"/>
    <mergeCell ref="B150:I150"/>
    <mergeCell ref="B151:I151"/>
    <mergeCell ref="B152:I152"/>
    <mergeCell ref="B175:I175"/>
    <mergeCell ref="B177:I177"/>
    <mergeCell ref="B179:I179"/>
    <mergeCell ref="B181:I181"/>
    <mergeCell ref="B183:I183"/>
    <mergeCell ref="B185:I185"/>
    <mergeCell ref="B162:I162"/>
    <mergeCell ref="B165:I165"/>
    <mergeCell ref="A167:I167"/>
    <mergeCell ref="A169:I169"/>
    <mergeCell ref="A171:I171"/>
    <mergeCell ref="B173:I173"/>
    <mergeCell ref="B208:E208"/>
    <mergeCell ref="F208:I208"/>
    <mergeCell ref="B198:E198"/>
    <mergeCell ref="F198:I198"/>
    <mergeCell ref="F201:I201"/>
    <mergeCell ref="F202:I202"/>
    <mergeCell ref="B204:E204"/>
    <mergeCell ref="F204:I204"/>
    <mergeCell ref="A188:D188"/>
    <mergeCell ref="E188:I188"/>
    <mergeCell ref="A189:D189"/>
    <mergeCell ref="E189:I189"/>
    <mergeCell ref="B192:I192"/>
    <mergeCell ref="B196:E196"/>
    <mergeCell ref="F196:I196"/>
  </mergeCells>
  <printOptions horizontalCentered="1"/>
  <pageMargins left="0.75" right="0.75" top="0.68" bottom="0.19" header="0.5" footer="0.15"/>
  <pageSetup paperSize="9" scale="80" fitToHeight="0" orientation="portrait" r:id="rId1"/>
  <headerFooter alignWithMargins="0">
    <oddFooter>&amp;C&amp;A</oddFooter>
  </headerFooter>
  <rowBreaks count="7" manualBreakCount="7">
    <brk id="49" max="8" man="1"/>
    <brk id="74" max="8" man="1"/>
    <brk id="94" max="8" man="1"/>
    <brk id="117" max="8" man="1"/>
    <brk id="140" max="8" man="1"/>
    <brk id="158" max="8" man="1"/>
    <brk id="190" max="8"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4"/>
    <pageSetUpPr fitToPage="1"/>
  </sheetPr>
  <dimension ref="A1:AB123"/>
  <sheetViews>
    <sheetView showGridLines="0" view="pageBreakPreview" topLeftCell="A76" zoomScale="90" zoomScaleNormal="100" zoomScaleSheetLayoutView="90" workbookViewId="0">
      <selection activeCell="A3" sqref="A3:E3"/>
    </sheetView>
  </sheetViews>
  <sheetFormatPr defaultColWidth="9.140625" defaultRowHeight="16.5" x14ac:dyDescent="0.25"/>
  <cols>
    <col min="1" max="1" width="12.140625" style="39" customWidth="1"/>
    <col min="2" max="2" width="36.42578125" style="39" customWidth="1"/>
    <col min="3" max="3" width="11.42578125" style="39" customWidth="1"/>
    <col min="4" max="4" width="15.42578125" style="39" customWidth="1"/>
    <col min="5" max="5" width="54.140625" style="39" customWidth="1"/>
    <col min="6" max="7" width="9.140625" style="37"/>
    <col min="8" max="8" width="9.140625" style="37" hidden="1" customWidth="1"/>
    <col min="9" max="11" width="9.140625" style="37"/>
    <col min="12" max="12" width="9.140625" style="37" hidden="1" customWidth="1"/>
    <col min="13" max="13" width="35.42578125" style="37" hidden="1" customWidth="1"/>
    <col min="14" max="14" width="9.140625" style="37" hidden="1" customWidth="1"/>
    <col min="15" max="16384" width="9.140625" style="37"/>
  </cols>
  <sheetData>
    <row r="1" spans="1:5" ht="24" customHeight="1" x14ac:dyDescent="0.25">
      <c r="A1" s="427" t="str">
        <f>Cover!B3</f>
        <v xml:space="preserve"> NIT No.: NHPTL/C&amp;M/24-25/EL-055/OTE-002</v>
      </c>
      <c r="B1" s="427"/>
      <c r="C1" s="427"/>
      <c r="D1" s="427"/>
      <c r="E1" s="33" t="s">
        <v>449</v>
      </c>
    </row>
    <row r="2" spans="1:5" ht="12" customHeight="1" x14ac:dyDescent="0.25"/>
    <row r="3" spans="1:5" ht="54.75" customHeight="1" x14ac:dyDescent="0.25">
      <c r="A3" s="501" t="str">
        <f>Cover!B2</f>
        <v xml:space="preserve">Supply of Heavy-Duty Industrial Trailer of 350 MT Load Capacity </v>
      </c>
      <c r="B3" s="502"/>
      <c r="C3" s="502"/>
      <c r="D3" s="502"/>
      <c r="E3" s="502"/>
    </row>
    <row r="4" spans="1:5" ht="9" customHeight="1" x14ac:dyDescent="0.25">
      <c r="A4" s="345"/>
    </row>
    <row r="5" spans="1:5" ht="37.9" customHeight="1" x14ac:dyDescent="0.25">
      <c r="A5" s="580" t="s">
        <v>460</v>
      </c>
      <c r="B5" s="580"/>
      <c r="C5" s="580"/>
      <c r="D5" s="580"/>
      <c r="E5" s="580"/>
    </row>
    <row r="6" spans="1:5" ht="6" customHeight="1" x14ac:dyDescent="0.25">
      <c r="A6" s="49"/>
    </row>
    <row r="7" spans="1:5" ht="20.100000000000001" customHeight="1" x14ac:dyDescent="0.25">
      <c r="A7" s="50"/>
    </row>
    <row r="8" spans="1:5" ht="36" customHeight="1" x14ac:dyDescent="0.25">
      <c r="A8" s="424" t="str">
        <f>'[7]Attach 3(JV)'!A7</f>
        <v>Bidder’s Name and Address :</v>
      </c>
      <c r="B8" s="424"/>
      <c r="C8" s="424"/>
      <c r="D8" s="424"/>
      <c r="E8" s="51" t="str">
        <f>'[7]Attach 3(JV)'!E7</f>
        <v>To:</v>
      </c>
    </row>
    <row r="9" spans="1:5" ht="36" customHeight="1" x14ac:dyDescent="0.25">
      <c r="A9" s="434" t="str">
        <f>'[7]Attach 3(JV)'!A8</f>
        <v/>
      </c>
      <c r="B9" s="434"/>
      <c r="C9" s="52"/>
      <c r="D9" s="52"/>
      <c r="E9" s="53" t="str">
        <f>'[7]Attach 3(JV)'!E8</f>
        <v>Contract &amp; Material Department,</v>
      </c>
    </row>
    <row r="10" spans="1:5" ht="20.100000000000001" customHeight="1" x14ac:dyDescent="0.25">
      <c r="A10" s="55" t="s">
        <v>25</v>
      </c>
      <c r="B10" s="579">
        <f>'Name of Bidders'!D8</f>
        <v>0</v>
      </c>
      <c r="C10" s="579"/>
      <c r="D10" s="579"/>
      <c r="E10" s="53" t="str">
        <f>'[7]Attach 3(JV)'!E9</f>
        <v>National High Power Test Laboratory Pvt. Ltd;</v>
      </c>
    </row>
    <row r="11" spans="1:5" ht="20.100000000000001" customHeight="1" x14ac:dyDescent="0.25">
      <c r="A11" s="55" t="s">
        <v>27</v>
      </c>
      <c r="B11" s="416">
        <f>'Name of Bidders'!D9</f>
        <v>0</v>
      </c>
      <c r="C11" s="416"/>
      <c r="D11" s="416"/>
      <c r="E11" s="53" t="str">
        <f>'[7]Attach 3(JV)'!E10</f>
        <v>Bina, MP</v>
      </c>
    </row>
    <row r="12" spans="1:5" ht="17.25" customHeight="1" x14ac:dyDescent="0.25">
      <c r="B12" s="416">
        <f>'Name of Bidders'!D10</f>
        <v>0</v>
      </c>
      <c r="C12" s="416"/>
      <c r="D12" s="416"/>
      <c r="E12" s="53">
        <f>'[7]Attach 3(JV)'!E11</f>
        <v>0</v>
      </c>
    </row>
    <row r="13" spans="1:5" ht="17.25" customHeight="1" x14ac:dyDescent="0.25">
      <c r="A13" s="49"/>
      <c r="B13" s="416">
        <f>'Name of Bidders'!D11</f>
        <v>0</v>
      </c>
      <c r="C13" s="416"/>
      <c r="D13" s="416"/>
      <c r="E13" s="53"/>
    </row>
    <row r="14" spans="1:5" ht="13.5" customHeight="1" x14ac:dyDescent="0.25">
      <c r="A14" s="49"/>
      <c r="B14" s="416"/>
      <c r="C14" s="416"/>
      <c r="D14" s="416"/>
    </row>
    <row r="15" spans="1:5" ht="17.25" customHeight="1" x14ac:dyDescent="0.25">
      <c r="A15" s="39" t="s">
        <v>30</v>
      </c>
    </row>
    <row r="16" spans="1:5" ht="13.15" customHeight="1" x14ac:dyDescent="0.25"/>
    <row r="17" spans="1:5" ht="56.25" customHeight="1" x14ac:dyDescent="0.25">
      <c r="A17" s="218" t="s">
        <v>219</v>
      </c>
      <c r="B17" s="486" t="s">
        <v>220</v>
      </c>
      <c r="C17" s="486"/>
      <c r="D17" s="486"/>
      <c r="E17" s="486"/>
    </row>
    <row r="18" spans="1:5" ht="16.5" customHeight="1" x14ac:dyDescent="0.25">
      <c r="A18" s="203"/>
      <c r="B18" s="575" t="s">
        <v>221</v>
      </c>
      <c r="C18" s="575"/>
      <c r="D18" s="575"/>
      <c r="E18" s="575"/>
    </row>
    <row r="19" spans="1:5" ht="6.75" customHeight="1" x14ac:dyDescent="0.25">
      <c r="A19" s="203"/>
      <c r="B19" s="219"/>
      <c r="C19" s="219"/>
      <c r="D19" s="219"/>
      <c r="E19" s="219"/>
    </row>
    <row r="20" spans="1:5" ht="26.25" customHeight="1" x14ac:dyDescent="0.25">
      <c r="B20" s="220" t="s">
        <v>222</v>
      </c>
      <c r="C20" s="221"/>
      <c r="D20" s="222"/>
      <c r="E20" s="223"/>
    </row>
    <row r="21" spans="1:5" ht="33.75" hidden="1" customHeight="1" x14ac:dyDescent="0.25">
      <c r="A21" s="224"/>
      <c r="B21" s="220" t="s">
        <v>223</v>
      </c>
      <c r="C21" s="221"/>
      <c r="D21" s="222"/>
      <c r="E21" s="223"/>
    </row>
    <row r="22" spans="1:5" ht="24" customHeight="1" x14ac:dyDescent="0.25">
      <c r="A22" s="576"/>
      <c r="B22" s="577"/>
      <c r="C22" s="577"/>
      <c r="D22" s="577"/>
      <c r="E22" s="577"/>
    </row>
    <row r="23" spans="1:5" ht="6.75" customHeight="1" x14ac:dyDescent="0.25">
      <c r="A23" s="225"/>
      <c r="B23" s="225"/>
      <c r="C23" s="225"/>
      <c r="D23" s="225"/>
      <c r="E23" s="225"/>
    </row>
    <row r="24" spans="1:5" ht="16.5" customHeight="1" x14ac:dyDescent="0.25">
      <c r="B24" s="578"/>
      <c r="C24" s="578"/>
      <c r="D24" s="578"/>
      <c r="E24" s="578"/>
    </row>
    <row r="25" spans="1:5" ht="35.25" customHeight="1" x14ac:dyDescent="0.25">
      <c r="A25" s="226" t="s">
        <v>219</v>
      </c>
      <c r="B25" s="539" t="s">
        <v>224</v>
      </c>
      <c r="C25" s="539"/>
      <c r="D25" s="539"/>
      <c r="E25" s="539"/>
    </row>
    <row r="26" spans="1:5" ht="36" customHeight="1" x14ac:dyDescent="0.25">
      <c r="A26" s="227" t="s">
        <v>225</v>
      </c>
      <c r="B26" s="539" t="s">
        <v>226</v>
      </c>
      <c r="C26" s="539"/>
      <c r="D26" s="539"/>
      <c r="E26" s="144">
        <f>B10</f>
        <v>0</v>
      </c>
    </row>
    <row r="27" spans="1:5" ht="18.95" customHeight="1" x14ac:dyDescent="0.25">
      <c r="A27" s="228" t="s">
        <v>227</v>
      </c>
      <c r="B27" s="543" t="s">
        <v>228</v>
      </c>
      <c r="C27" s="543"/>
      <c r="D27" s="543"/>
      <c r="E27" s="229"/>
    </row>
    <row r="28" spans="1:5" ht="18.95" customHeight="1" x14ac:dyDescent="0.25">
      <c r="A28" s="230"/>
      <c r="B28" s="543" t="s">
        <v>229</v>
      </c>
      <c r="C28" s="543"/>
      <c r="D28" s="543"/>
      <c r="E28" s="231"/>
    </row>
    <row r="29" spans="1:5" ht="18.95" customHeight="1" x14ac:dyDescent="0.25">
      <c r="A29" s="230"/>
      <c r="B29" s="543"/>
      <c r="C29" s="543"/>
      <c r="D29" s="543"/>
      <c r="E29" s="231"/>
    </row>
    <row r="30" spans="1:5" ht="18.95" customHeight="1" x14ac:dyDescent="0.25">
      <c r="A30" s="230"/>
      <c r="B30" s="543"/>
      <c r="C30" s="543"/>
      <c r="D30" s="543"/>
      <c r="E30" s="231"/>
    </row>
    <row r="31" spans="1:5" ht="18.95" customHeight="1" x14ac:dyDescent="0.25">
      <c r="A31" s="230"/>
      <c r="B31" s="543" t="s">
        <v>230</v>
      </c>
      <c r="C31" s="543"/>
      <c r="D31" s="543"/>
      <c r="E31" s="231"/>
    </row>
    <row r="32" spans="1:5" ht="18.95" customHeight="1" x14ac:dyDescent="0.25">
      <c r="A32" s="230"/>
      <c r="B32" s="543"/>
      <c r="C32" s="543"/>
      <c r="D32" s="543"/>
      <c r="E32" s="232"/>
    </row>
    <row r="33" spans="1:13" ht="18.95" customHeight="1" x14ac:dyDescent="0.25">
      <c r="A33" s="230"/>
      <c r="B33" s="543"/>
      <c r="C33" s="543"/>
      <c r="D33" s="543"/>
      <c r="E33" s="232"/>
    </row>
    <row r="34" spans="1:13" ht="18.95" customHeight="1" x14ac:dyDescent="0.25">
      <c r="A34" s="230"/>
      <c r="B34" s="543" t="s">
        <v>231</v>
      </c>
      <c r="C34" s="543"/>
      <c r="D34" s="543"/>
      <c r="E34" s="232"/>
    </row>
    <row r="35" spans="1:13" ht="18.95" customHeight="1" x14ac:dyDescent="0.25">
      <c r="A35" s="230"/>
      <c r="B35" s="543"/>
      <c r="C35" s="543"/>
      <c r="D35" s="543"/>
      <c r="E35" s="231"/>
    </row>
    <row r="36" spans="1:13" ht="18.95" customHeight="1" x14ac:dyDescent="0.25">
      <c r="A36" s="233"/>
      <c r="B36" s="544"/>
      <c r="C36" s="544"/>
      <c r="D36" s="544"/>
      <c r="E36" s="234"/>
    </row>
    <row r="37" spans="1:13" ht="18.95" customHeight="1" x14ac:dyDescent="0.25">
      <c r="A37" s="228" t="s">
        <v>232</v>
      </c>
      <c r="B37" s="574" t="s">
        <v>233</v>
      </c>
      <c r="C37" s="574"/>
      <c r="D37" s="574"/>
      <c r="E37" s="555"/>
    </row>
    <row r="38" spans="1:13" ht="60.75" customHeight="1" x14ac:dyDescent="0.25">
      <c r="A38" s="233"/>
      <c r="B38" s="557" t="s">
        <v>234</v>
      </c>
      <c r="C38" s="558"/>
      <c r="D38" s="559"/>
      <c r="E38" s="556"/>
    </row>
    <row r="39" spans="1:13" ht="93" customHeight="1" x14ac:dyDescent="0.25">
      <c r="A39" s="570" t="s">
        <v>235</v>
      </c>
      <c r="B39" s="563" t="s">
        <v>236</v>
      </c>
      <c r="C39" s="564"/>
      <c r="D39" s="565"/>
      <c r="E39" s="236"/>
      <c r="M39" s="37" t="str">
        <f>IF('[7]Names of Bidder'!D15="Yes","Yes","No")</f>
        <v>No</v>
      </c>
    </row>
    <row r="40" spans="1:13" ht="22.5" customHeight="1" x14ac:dyDescent="0.25">
      <c r="A40" s="571"/>
      <c r="B40" s="572"/>
      <c r="C40" s="427"/>
      <c r="D40" s="573"/>
      <c r="E40" s="237"/>
    </row>
    <row r="41" spans="1:13" ht="60.75" customHeight="1" x14ac:dyDescent="0.25">
      <c r="A41" s="238" t="s">
        <v>237</v>
      </c>
      <c r="B41" s="560" t="s">
        <v>238</v>
      </c>
      <c r="C41" s="561"/>
      <c r="D41" s="562"/>
      <c r="E41" s="235"/>
    </row>
    <row r="42" spans="1:13" ht="114.75" customHeight="1" x14ac:dyDescent="0.25">
      <c r="A42" s="239" t="s">
        <v>239</v>
      </c>
      <c r="B42" s="563" t="s">
        <v>240</v>
      </c>
      <c r="C42" s="564"/>
      <c r="D42" s="565"/>
      <c r="E42" s="236"/>
    </row>
    <row r="43" spans="1:13" ht="21.75" customHeight="1" x14ac:dyDescent="0.25">
      <c r="A43" s="111" t="s">
        <v>241</v>
      </c>
      <c r="B43" s="566" t="s">
        <v>242</v>
      </c>
      <c r="C43" s="567"/>
      <c r="D43" s="568"/>
      <c r="E43" s="240"/>
    </row>
    <row r="44" spans="1:13" ht="24.75" customHeight="1" x14ac:dyDescent="0.25">
      <c r="A44" s="111" t="s">
        <v>243</v>
      </c>
      <c r="B44" s="569" t="s">
        <v>244</v>
      </c>
      <c r="C44" s="569"/>
      <c r="D44" s="569"/>
      <c r="E44" s="240"/>
    </row>
    <row r="45" spans="1:13" ht="44.25" customHeight="1" x14ac:dyDescent="0.25">
      <c r="A45" s="242" t="s">
        <v>245</v>
      </c>
      <c r="B45" s="569" t="s">
        <v>246</v>
      </c>
      <c r="C45" s="569"/>
      <c r="D45" s="569"/>
      <c r="E45" s="240"/>
    </row>
    <row r="46" spans="1:13" ht="36.75" customHeight="1" x14ac:dyDescent="0.25">
      <c r="A46" s="242"/>
      <c r="B46" s="569" t="s">
        <v>247</v>
      </c>
      <c r="C46" s="569"/>
      <c r="D46" s="569"/>
      <c r="E46" s="241" t="s">
        <v>248</v>
      </c>
    </row>
    <row r="47" spans="1:13" ht="17.100000000000001" customHeight="1" x14ac:dyDescent="0.25">
      <c r="A47" s="242" t="s">
        <v>249</v>
      </c>
      <c r="B47" s="441"/>
      <c r="C47" s="552"/>
      <c r="D47" s="442"/>
      <c r="E47" s="240"/>
    </row>
    <row r="48" spans="1:13" ht="17.100000000000001" customHeight="1" x14ac:dyDescent="0.25">
      <c r="A48" s="242" t="s">
        <v>250</v>
      </c>
      <c r="B48" s="441"/>
      <c r="C48" s="552"/>
      <c r="D48" s="442"/>
      <c r="E48" s="240"/>
    </row>
    <row r="49" spans="1:5" ht="17.100000000000001" customHeight="1" x14ac:dyDescent="0.25">
      <c r="A49" s="242" t="s">
        <v>251</v>
      </c>
      <c r="B49" s="441"/>
      <c r="C49" s="552"/>
      <c r="D49" s="442"/>
      <c r="E49" s="240"/>
    </row>
    <row r="50" spans="1:5" ht="66.75" customHeight="1" x14ac:dyDescent="0.25">
      <c r="A50" s="242" t="s">
        <v>252</v>
      </c>
      <c r="B50" s="569" t="s">
        <v>253</v>
      </c>
      <c r="C50" s="569"/>
      <c r="D50" s="569"/>
      <c r="E50" s="243"/>
    </row>
    <row r="51" spans="1:5" ht="17.100000000000001" customHeight="1" x14ac:dyDescent="0.25">
      <c r="A51" s="242"/>
      <c r="B51" s="569" t="s">
        <v>247</v>
      </c>
      <c r="C51" s="569"/>
      <c r="D51" s="569"/>
      <c r="E51" s="241" t="s">
        <v>248</v>
      </c>
    </row>
    <row r="52" spans="1:5" ht="17.100000000000001" customHeight="1" x14ac:dyDescent="0.25">
      <c r="A52" s="242" t="s">
        <v>249</v>
      </c>
      <c r="B52" s="441"/>
      <c r="C52" s="552"/>
      <c r="D52" s="442"/>
      <c r="E52" s="240"/>
    </row>
    <row r="53" spans="1:5" ht="17.100000000000001" customHeight="1" x14ac:dyDescent="0.25">
      <c r="A53" s="242" t="s">
        <v>250</v>
      </c>
      <c r="B53" s="441"/>
      <c r="C53" s="552"/>
      <c r="D53" s="442"/>
      <c r="E53" s="240"/>
    </row>
    <row r="54" spans="1:5" ht="17.100000000000001" customHeight="1" x14ac:dyDescent="0.25">
      <c r="A54" s="242" t="s">
        <v>251</v>
      </c>
      <c r="B54" s="441"/>
      <c r="C54" s="552"/>
      <c r="D54" s="442"/>
      <c r="E54" s="240"/>
    </row>
    <row r="55" spans="1:5" ht="17.100000000000001" customHeight="1" x14ac:dyDescent="0.25">
      <c r="A55" s="238" t="s">
        <v>254</v>
      </c>
      <c r="B55" s="441"/>
      <c r="C55" s="552"/>
      <c r="D55" s="442"/>
      <c r="E55" s="240"/>
    </row>
    <row r="56" spans="1:5" ht="17.100000000000001" customHeight="1" x14ac:dyDescent="0.25">
      <c r="A56" s="242" t="s">
        <v>255</v>
      </c>
      <c r="B56" s="441"/>
      <c r="C56" s="552"/>
      <c r="D56" s="442"/>
      <c r="E56" s="240"/>
    </row>
    <row r="57" spans="1:5" ht="17.100000000000001" customHeight="1" x14ac:dyDescent="0.25">
      <c r="A57" s="238" t="s">
        <v>256</v>
      </c>
      <c r="B57" s="441"/>
      <c r="C57" s="552"/>
      <c r="D57" s="442"/>
      <c r="E57" s="240"/>
    </row>
    <row r="58" spans="1:5" ht="17.100000000000001" customHeight="1" x14ac:dyDescent="0.25">
      <c r="A58" s="111">
        <v>6</v>
      </c>
      <c r="B58" s="553" t="s">
        <v>257</v>
      </c>
      <c r="C58" s="553"/>
      <c r="D58" s="553"/>
      <c r="E58" s="240"/>
    </row>
    <row r="59" spans="1:5" ht="17.100000000000001" customHeight="1" x14ac:dyDescent="0.25">
      <c r="A59" s="111">
        <v>7</v>
      </c>
      <c r="B59" s="543" t="s">
        <v>258</v>
      </c>
      <c r="C59" s="543"/>
      <c r="D59" s="543"/>
      <c r="E59" s="240"/>
    </row>
    <row r="60" spans="1:5" ht="17.100000000000001" customHeight="1" x14ac:dyDescent="0.25">
      <c r="A60" s="245"/>
      <c r="B60" s="543"/>
      <c r="C60" s="543"/>
      <c r="D60" s="543"/>
      <c r="E60" s="231"/>
    </row>
    <row r="61" spans="1:5" ht="17.100000000000001" customHeight="1" x14ac:dyDescent="0.25">
      <c r="A61" s="112"/>
      <c r="B61" s="544"/>
      <c r="C61" s="544"/>
      <c r="D61" s="544"/>
      <c r="E61" s="234"/>
    </row>
    <row r="62" spans="1:5" ht="17.100000000000001" customHeight="1" x14ac:dyDescent="0.25">
      <c r="A62" s="245">
        <v>8</v>
      </c>
      <c r="B62" s="554" t="s">
        <v>259</v>
      </c>
      <c r="C62" s="554"/>
      <c r="D62" s="554"/>
      <c r="E62" s="246"/>
    </row>
    <row r="63" spans="1:5" ht="17.100000000000001" customHeight="1" x14ac:dyDescent="0.25">
      <c r="A63" s="245"/>
      <c r="B63" s="543" t="s">
        <v>15</v>
      </c>
      <c r="C63" s="543"/>
      <c r="D63" s="543"/>
      <c r="E63" s="231"/>
    </row>
    <row r="64" spans="1:5" ht="17.100000000000001" customHeight="1" x14ac:dyDescent="0.25">
      <c r="A64" s="111">
        <v>9</v>
      </c>
      <c r="B64" s="549" t="s">
        <v>260</v>
      </c>
      <c r="C64" s="550"/>
      <c r="D64" s="551"/>
      <c r="E64" s="247"/>
    </row>
    <row r="65" spans="1:28" ht="17.100000000000001" customHeight="1" x14ac:dyDescent="0.25">
      <c r="A65" s="245"/>
      <c r="B65" s="543" t="s">
        <v>261</v>
      </c>
      <c r="C65" s="543"/>
      <c r="D65" s="543"/>
      <c r="E65" s="231"/>
    </row>
    <row r="66" spans="1:28" ht="17.100000000000001" customHeight="1" x14ac:dyDescent="0.25">
      <c r="A66" s="245"/>
      <c r="B66" s="543" t="s">
        <v>262</v>
      </c>
      <c r="C66" s="543"/>
      <c r="D66" s="543"/>
      <c r="E66" s="231"/>
    </row>
    <row r="67" spans="1:28" ht="17.100000000000001" customHeight="1" x14ac:dyDescent="0.25">
      <c r="A67" s="112"/>
      <c r="B67" s="544" t="s">
        <v>263</v>
      </c>
      <c r="C67" s="544"/>
      <c r="D67" s="544"/>
      <c r="E67" s="234"/>
    </row>
    <row r="68" spans="1:28" ht="17.100000000000001" customHeight="1" x14ac:dyDescent="0.25">
      <c r="A68" s="111">
        <v>10</v>
      </c>
      <c r="B68" s="545" t="s">
        <v>264</v>
      </c>
      <c r="C68" s="545"/>
      <c r="D68" s="545"/>
      <c r="E68" s="247"/>
    </row>
    <row r="69" spans="1:28" ht="17.100000000000001" customHeight="1" x14ac:dyDescent="0.25">
      <c r="A69" s="245"/>
      <c r="B69" s="543" t="s">
        <v>265</v>
      </c>
      <c r="C69" s="543"/>
      <c r="D69" s="543"/>
      <c r="E69" s="231"/>
    </row>
    <row r="70" spans="1:28" ht="17.100000000000001" customHeight="1" x14ac:dyDescent="0.25">
      <c r="A70" s="245"/>
      <c r="B70" s="543" t="s">
        <v>266</v>
      </c>
      <c r="C70" s="543"/>
      <c r="D70" s="543"/>
      <c r="E70" s="231"/>
    </row>
    <row r="71" spans="1:28" ht="17.100000000000001" customHeight="1" x14ac:dyDescent="0.25">
      <c r="A71" s="245"/>
      <c r="B71" s="543"/>
      <c r="C71" s="543"/>
      <c r="D71" s="543"/>
      <c r="E71" s="231"/>
    </row>
    <row r="72" spans="1:28" ht="17.100000000000001" customHeight="1" x14ac:dyDescent="0.25">
      <c r="A72" s="245"/>
      <c r="B72" s="543"/>
      <c r="C72" s="543"/>
      <c r="D72" s="543"/>
      <c r="E72" s="231"/>
      <c r="H72" s="248">
        <v>2</v>
      </c>
    </row>
    <row r="73" spans="1:28" ht="17.100000000000001" customHeight="1" x14ac:dyDescent="0.25">
      <c r="A73" s="245"/>
      <c r="B73" s="543" t="s">
        <v>267</v>
      </c>
      <c r="C73" s="543"/>
      <c r="D73" s="543"/>
      <c r="E73" s="231"/>
      <c r="Z73" s="124"/>
      <c r="AA73" s="124"/>
      <c r="AB73" s="124"/>
    </row>
    <row r="74" spans="1:28" ht="17.100000000000001" customHeight="1" x14ac:dyDescent="0.25">
      <c r="A74" s="245"/>
      <c r="B74" s="543" t="s">
        <v>268</v>
      </c>
      <c r="C74" s="543"/>
      <c r="D74" s="543"/>
      <c r="E74" s="231"/>
      <c r="Z74" s="124"/>
      <c r="AA74" s="124"/>
      <c r="AB74" s="124"/>
    </row>
    <row r="75" spans="1:28" ht="18.95" customHeight="1" x14ac:dyDescent="0.25">
      <c r="A75" s="245"/>
      <c r="B75" s="546" t="s">
        <v>268</v>
      </c>
      <c r="C75" s="547"/>
      <c r="D75" s="548"/>
      <c r="E75" s="245" t="str">
        <f>IF(H72=1,"Saving Account","Current Account")</f>
        <v>Current Account</v>
      </c>
      <c r="Z75" s="124"/>
      <c r="AA75" s="124"/>
      <c r="AB75" s="124"/>
    </row>
    <row r="76" spans="1:28" ht="33" customHeight="1" x14ac:dyDescent="0.25">
      <c r="A76" s="186">
        <v>11</v>
      </c>
      <c r="B76" s="539" t="s">
        <v>269</v>
      </c>
      <c r="C76" s="539"/>
      <c r="D76" s="539"/>
      <c r="E76" s="240"/>
    </row>
    <row r="77" spans="1:28" ht="48" customHeight="1" x14ac:dyDescent="0.25">
      <c r="A77" s="186">
        <v>12</v>
      </c>
      <c r="B77" s="539" t="s">
        <v>270</v>
      </c>
      <c r="C77" s="539"/>
      <c r="D77" s="539"/>
      <c r="E77" s="240"/>
    </row>
    <row r="78" spans="1:28" ht="50.25" customHeight="1" x14ac:dyDescent="0.25">
      <c r="A78" s="509" t="s">
        <v>271</v>
      </c>
      <c r="B78" s="509"/>
      <c r="C78" s="509"/>
      <c r="D78" s="509"/>
      <c r="E78" s="509"/>
    </row>
    <row r="79" spans="1:28" x14ac:dyDescent="0.25">
      <c r="A79" s="540"/>
      <c r="B79" s="540"/>
      <c r="C79" s="540"/>
      <c r="D79" s="540"/>
      <c r="E79" s="540"/>
    </row>
    <row r="80" spans="1:28" ht="15" x14ac:dyDescent="0.25">
      <c r="A80" s="538" t="s">
        <v>272</v>
      </c>
      <c r="B80" s="538"/>
      <c r="C80" s="538"/>
      <c r="D80" s="538"/>
      <c r="E80" s="538"/>
    </row>
    <row r="81" spans="1:5" ht="15" x14ac:dyDescent="0.25">
      <c r="A81" s="541"/>
      <c r="B81" s="541"/>
      <c r="C81" s="541"/>
      <c r="D81" s="541"/>
      <c r="E81" s="541"/>
    </row>
    <row r="82" spans="1:5" ht="15" x14ac:dyDescent="0.25">
      <c r="A82" s="538" t="s">
        <v>273</v>
      </c>
      <c r="B82" s="538"/>
      <c r="C82" s="538"/>
      <c r="D82" s="538"/>
      <c r="E82" s="538"/>
    </row>
    <row r="83" spans="1:5" ht="15" x14ac:dyDescent="0.25">
      <c r="A83" s="541"/>
      <c r="B83" s="541"/>
      <c r="C83" s="541"/>
      <c r="D83" s="541"/>
      <c r="E83" s="541"/>
    </row>
    <row r="84" spans="1:5" ht="15" x14ac:dyDescent="0.25">
      <c r="A84" s="542" t="s">
        <v>274</v>
      </c>
      <c r="B84" s="542"/>
      <c r="C84" s="542"/>
      <c r="D84" s="542"/>
      <c r="E84" s="542"/>
    </row>
    <row r="85" spans="1:5" ht="15" x14ac:dyDescent="0.25">
      <c r="A85" s="542" t="s">
        <v>275</v>
      </c>
      <c r="B85" s="542"/>
      <c r="C85" s="542"/>
      <c r="D85" s="542"/>
      <c r="E85" s="542"/>
    </row>
    <row r="86" spans="1:5" ht="15" x14ac:dyDescent="0.25">
      <c r="A86" s="542" t="s">
        <v>276</v>
      </c>
      <c r="B86" s="542"/>
      <c r="C86" s="542"/>
      <c r="D86" s="542"/>
      <c r="E86" s="542"/>
    </row>
    <row r="87" spans="1:5" ht="15" x14ac:dyDescent="0.25">
      <c r="A87" s="541"/>
      <c r="B87" s="541"/>
      <c r="C87" s="541"/>
      <c r="D87" s="541"/>
      <c r="E87" s="541"/>
    </row>
    <row r="88" spans="1:5" ht="32.25" customHeight="1" x14ac:dyDescent="0.25">
      <c r="A88" s="538" t="s">
        <v>277</v>
      </c>
      <c r="B88" s="538"/>
      <c r="C88" s="538"/>
      <c r="D88" s="538"/>
      <c r="E88" s="538"/>
    </row>
    <row r="89" spans="1:5" x14ac:dyDescent="0.25">
      <c r="A89" s="191"/>
      <c r="B89" s="191"/>
      <c r="C89" s="191"/>
      <c r="D89" s="249"/>
      <c r="E89" s="191"/>
    </row>
    <row r="90" spans="1:5" ht="24.95" customHeight="1" x14ac:dyDescent="0.25">
      <c r="A90" s="62" t="s">
        <v>32</v>
      </c>
      <c r="B90" s="63">
        <f>'Name of Bidders'!D30</f>
        <v>0</v>
      </c>
      <c r="D90" s="129" t="s">
        <v>33</v>
      </c>
      <c r="E90" s="64">
        <f>'Name of Bidders'!D23</f>
        <v>0</v>
      </c>
    </row>
    <row r="91" spans="1:5" ht="34.5" customHeight="1" x14ac:dyDescent="0.25">
      <c r="A91" s="62" t="s">
        <v>34</v>
      </c>
      <c r="B91" s="64">
        <f>'Name of Bidders'!D31</f>
        <v>0</v>
      </c>
      <c r="D91" s="129" t="s">
        <v>35</v>
      </c>
      <c r="E91" s="64">
        <f>'Name of Bidders'!D24</f>
        <v>0</v>
      </c>
    </row>
    <row r="92" spans="1:5" ht="24.95" customHeight="1" x14ac:dyDescent="0.25">
      <c r="D92" s="129"/>
      <c r="E92" s="66"/>
    </row>
    <row r="93" spans="1:5" ht="48" customHeight="1" x14ac:dyDescent="0.25">
      <c r="A93" s="66"/>
    </row>
    <row r="94" spans="1:5" ht="96" customHeight="1" x14ac:dyDescent="0.25"/>
    <row r="95" spans="1:5" ht="20.100000000000001" customHeight="1" x14ac:dyDescent="0.25">
      <c r="A95" s="66"/>
    </row>
    <row r="96" spans="1:5" ht="46.5" customHeight="1" x14ac:dyDescent="0.25"/>
    <row r="97" spans="1:1" ht="20.100000000000001" customHeight="1" x14ac:dyDescent="0.25">
      <c r="A97" s="66"/>
    </row>
    <row r="98" spans="1:1" ht="20.100000000000001" customHeight="1" x14ac:dyDescent="0.25"/>
    <row r="99" spans="1:1" ht="20.100000000000001" customHeight="1" x14ac:dyDescent="0.25">
      <c r="A99" s="66"/>
    </row>
    <row r="100" spans="1:1" ht="20.100000000000001" customHeight="1" x14ac:dyDescent="0.25"/>
    <row r="101" spans="1:1" ht="20.100000000000001" customHeight="1" x14ac:dyDescent="0.25"/>
    <row r="102" spans="1:1" ht="20.100000000000001" customHeight="1" x14ac:dyDescent="0.25"/>
    <row r="103" spans="1:1" ht="20.100000000000001" customHeight="1" x14ac:dyDescent="0.25"/>
    <row r="119" ht="62.25" customHeight="1" x14ac:dyDescent="0.25"/>
    <row r="121" ht="57" customHeight="1" x14ac:dyDescent="0.25"/>
    <row r="123" ht="40.5" customHeight="1" x14ac:dyDescent="0.25"/>
  </sheetData>
  <sheetProtection algorithmName="SHA-512" hashValue="j5EJV9Lsac9J48+tPP9kiW5T20rn3/f4M0WIiQKF1ZNhYg4HJnGHT0ZIkyf1bOnkEBtY+7zr5QT/z71K3jxQHA==" saltValue="KXklJpDWAgJUhXzD8yBotg==" spinCount="100000" sheet="1" objects="1" scenarios="1"/>
  <mergeCells count="79">
    <mergeCell ref="B10:D10"/>
    <mergeCell ref="A1:D1"/>
    <mergeCell ref="A3:E3"/>
    <mergeCell ref="A5:E5"/>
    <mergeCell ref="A8:D8"/>
    <mergeCell ref="A9:B9"/>
    <mergeCell ref="B28:D28"/>
    <mergeCell ref="B11:D11"/>
    <mergeCell ref="B12:D12"/>
    <mergeCell ref="B13:D13"/>
    <mergeCell ref="B14:D14"/>
    <mergeCell ref="B17:E17"/>
    <mergeCell ref="B18:E18"/>
    <mergeCell ref="A22:E22"/>
    <mergeCell ref="B24:E24"/>
    <mergeCell ref="B25:E25"/>
    <mergeCell ref="B26:D26"/>
    <mergeCell ref="B27:D27"/>
    <mergeCell ref="A39:A40"/>
    <mergeCell ref="B39:D40"/>
    <mergeCell ref="B29:D29"/>
    <mergeCell ref="B30:D30"/>
    <mergeCell ref="B31:D31"/>
    <mergeCell ref="B32:D32"/>
    <mergeCell ref="B33:D33"/>
    <mergeCell ref="B34:D34"/>
    <mergeCell ref="B35:D35"/>
    <mergeCell ref="B36:D36"/>
    <mergeCell ref="B37:D37"/>
    <mergeCell ref="E37:E38"/>
    <mergeCell ref="B38:D38"/>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B76:D76"/>
    <mergeCell ref="B65:D65"/>
    <mergeCell ref="B66:D66"/>
    <mergeCell ref="B67:D67"/>
    <mergeCell ref="B68:D68"/>
    <mergeCell ref="B69:D69"/>
    <mergeCell ref="B70:D70"/>
    <mergeCell ref="B71:D71"/>
    <mergeCell ref="B72:D72"/>
    <mergeCell ref="B73:D73"/>
    <mergeCell ref="B74:D74"/>
    <mergeCell ref="B75:D75"/>
    <mergeCell ref="A88:E88"/>
    <mergeCell ref="B77:D77"/>
    <mergeCell ref="A78:E78"/>
    <mergeCell ref="A79:E79"/>
    <mergeCell ref="A80:E80"/>
    <mergeCell ref="A81:E81"/>
    <mergeCell ref="A82:E82"/>
    <mergeCell ref="A83:E83"/>
    <mergeCell ref="A84:E84"/>
    <mergeCell ref="A85:E85"/>
    <mergeCell ref="A86:E86"/>
    <mergeCell ref="A87:E87"/>
  </mergeCells>
  <dataValidations count="2">
    <dataValidation type="list" allowBlank="1" showInputMessage="1" showErrorMessage="1" sqref="E39 E42 E20">
      <formula1>"Yes,No"</formula1>
    </dataValidation>
    <dataValidation type="list" allowBlank="1" showInputMessage="1" showErrorMessage="1" sqref="E74">
      <formula1>$Z$73:$Z$74</formula1>
    </dataValidation>
  </dataValidations>
  <pageMargins left="0.75" right="0.63" top="0.57999999999999996" bottom="0.6" header="0.34" footer="0.35"/>
  <pageSetup scale="69" fitToHeight="0" orientation="portrait" r:id="rId1"/>
  <headerFooter alignWithMargins="0">
    <oddFooter>&amp;R&amp;"Book Antiqua,Bold"&amp;8 Page &amp;P of &amp;N</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1</xdr:col>
                    <xdr:colOff>1123950</xdr:colOff>
                    <xdr:row>74</xdr:row>
                    <xdr:rowOff>19050</xdr:rowOff>
                  </from>
                  <to>
                    <xdr:col>1</xdr:col>
                    <xdr:colOff>2124075</xdr:colOff>
                    <xdr:row>74</xdr:row>
                    <xdr:rowOff>228600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2</xdr:col>
                    <xdr:colOff>685800</xdr:colOff>
                    <xdr:row>74</xdr:row>
                    <xdr:rowOff>19050</xdr:rowOff>
                  </from>
                  <to>
                    <xdr:col>3</xdr:col>
                    <xdr:colOff>923925</xdr:colOff>
                    <xdr:row>74</xdr:row>
                    <xdr:rowOff>228600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
  <sheetViews>
    <sheetView showGridLines="0" view="pageBreakPreview" zoomScale="90" zoomScaleSheetLayoutView="90" workbookViewId="0">
      <selection activeCell="A17" sqref="A17:E17"/>
    </sheetView>
  </sheetViews>
  <sheetFormatPr defaultColWidth="9.140625" defaultRowHeight="16.5" x14ac:dyDescent="0.25"/>
  <cols>
    <col min="1" max="1" width="12.140625" style="39" customWidth="1"/>
    <col min="2" max="2" width="20.5703125" style="39" customWidth="1"/>
    <col min="3" max="3" width="15.28515625" style="39" customWidth="1"/>
    <col min="4" max="4" width="15.42578125" style="39" customWidth="1"/>
    <col min="5" max="5" width="47.7109375" style="39" customWidth="1"/>
    <col min="6" max="8" width="9.140625" style="36"/>
    <col min="9" max="16384" width="9.140625" style="37"/>
  </cols>
  <sheetData>
    <row r="1" spans="1:9" s="86" customFormat="1" ht="14.25" x14ac:dyDescent="0.25">
      <c r="A1" s="435" t="str">
        <f>Cover!B3</f>
        <v xml:space="preserve"> NIT No.: NHPTL/C&amp;M/24-25/EL-055/OTE-002</v>
      </c>
      <c r="B1" s="435"/>
      <c r="C1" s="435"/>
      <c r="D1" s="435"/>
      <c r="E1" s="83" t="s">
        <v>450</v>
      </c>
      <c r="F1" s="107"/>
      <c r="G1" s="107"/>
      <c r="H1" s="107"/>
    </row>
    <row r="3" spans="1:9" ht="57" customHeight="1" x14ac:dyDescent="0.25">
      <c r="A3" s="582" t="str">
        <f>Cover!B2</f>
        <v xml:space="preserve">Supply of Heavy-Duty Industrial Trailer of 350 MT Load Capacity </v>
      </c>
      <c r="B3" s="583"/>
      <c r="C3" s="583"/>
      <c r="D3" s="583"/>
      <c r="E3" s="583"/>
      <c r="F3" s="43"/>
      <c r="G3" s="42"/>
      <c r="H3" s="43"/>
    </row>
    <row r="4" spans="1:9" ht="20.100000000000001" customHeight="1" x14ac:dyDescent="0.25">
      <c r="A4" s="345"/>
      <c r="H4" s="46"/>
      <c r="I4" s="47"/>
    </row>
    <row r="5" spans="1:9" ht="20.100000000000001" customHeight="1" x14ac:dyDescent="0.25">
      <c r="A5" s="423" t="s">
        <v>347</v>
      </c>
      <c r="B5" s="423"/>
      <c r="C5" s="423"/>
      <c r="D5" s="423"/>
      <c r="E5" s="423"/>
      <c r="F5" s="67"/>
      <c r="H5" s="46"/>
      <c r="I5" s="47"/>
    </row>
    <row r="6" spans="1:9" ht="20.100000000000001" customHeight="1" x14ac:dyDescent="0.25">
      <c r="A6" s="49"/>
      <c r="H6" s="46"/>
      <c r="I6" s="47"/>
    </row>
    <row r="7" spans="1:9" ht="20.100000000000001" customHeight="1" x14ac:dyDescent="0.25">
      <c r="A7" s="50" t="str">
        <f>'[7]Attach 3(JV)'!A7</f>
        <v>Bidder’s Name and Address :</v>
      </c>
      <c r="E7" s="51" t="str">
        <f>'[7]Attach 3(JV)'!E7</f>
        <v>To:</v>
      </c>
      <c r="H7" s="46"/>
      <c r="I7" s="47"/>
    </row>
    <row r="8" spans="1:9" ht="36" customHeight="1" x14ac:dyDescent="0.25">
      <c r="A8" s="424" t="str">
        <f>'[7]Attach 3(JV)'!A8</f>
        <v/>
      </c>
      <c r="B8" s="424"/>
      <c r="C8" s="424"/>
      <c r="D8" s="424"/>
      <c r="E8" s="53" t="str">
        <f>'[7]Attach 3(JV)'!E8</f>
        <v>Contract &amp; Material Department,</v>
      </c>
      <c r="H8" s="46"/>
      <c r="I8" s="47"/>
    </row>
    <row r="9" spans="1:9" ht="20.100000000000001" customHeight="1" x14ac:dyDescent="0.25">
      <c r="A9" s="55" t="s">
        <v>25</v>
      </c>
      <c r="B9" s="416">
        <f>'Name of Bidders'!D8</f>
        <v>0</v>
      </c>
      <c r="C9" s="416"/>
      <c r="D9" s="416"/>
      <c r="E9" s="53" t="str">
        <f>'[7]Attach 3(JV)'!E9</f>
        <v>National High Power Test Laboratory Pvt. Ltd;</v>
      </c>
      <c r="H9" s="46"/>
      <c r="I9" s="47"/>
    </row>
    <row r="10" spans="1:9" ht="20.100000000000001" customHeight="1" x14ac:dyDescent="0.25">
      <c r="A10" s="55" t="s">
        <v>27</v>
      </c>
      <c r="B10" s="416">
        <f>'Name of Bidders'!D9</f>
        <v>0</v>
      </c>
      <c r="C10" s="416"/>
      <c r="D10" s="416"/>
      <c r="E10" s="53" t="str">
        <f>'[7]Attach 3(JV)'!E10</f>
        <v>Bina, MP</v>
      </c>
      <c r="H10" s="46"/>
      <c r="I10" s="47"/>
    </row>
    <row r="11" spans="1:9" ht="20.100000000000001" customHeight="1" x14ac:dyDescent="0.25">
      <c r="B11" s="416">
        <f>'Name of Bidders'!D10</f>
        <v>0</v>
      </c>
      <c r="C11" s="416"/>
      <c r="D11" s="416"/>
      <c r="E11" s="53">
        <f>'[7]Attach 3(JV)'!E11</f>
        <v>0</v>
      </c>
    </row>
    <row r="12" spans="1:9" ht="20.100000000000001" customHeight="1" x14ac:dyDescent="0.25">
      <c r="A12" s="49"/>
      <c r="B12" s="416">
        <f>'Name of Bidders'!D11</f>
        <v>0</v>
      </c>
      <c r="C12" s="416"/>
      <c r="D12" s="416"/>
      <c r="E12" s="53"/>
    </row>
    <row r="13" spans="1:9" ht="20.100000000000001" customHeight="1" x14ac:dyDescent="0.25">
      <c r="A13" s="39" t="s">
        <v>30</v>
      </c>
    </row>
    <row r="14" spans="1:9" ht="20.100000000000001" customHeight="1" x14ac:dyDescent="0.25">
      <c r="A14" s="49"/>
    </row>
    <row r="15" spans="1:9" ht="48" customHeight="1" x14ac:dyDescent="0.25">
      <c r="A15" s="426" t="s">
        <v>348</v>
      </c>
      <c r="B15" s="426"/>
      <c r="C15" s="426"/>
      <c r="D15" s="426"/>
      <c r="E15" s="426"/>
    </row>
    <row r="16" spans="1:9" ht="41.25" customHeight="1" x14ac:dyDescent="0.25">
      <c r="A16" s="581" t="s">
        <v>484</v>
      </c>
      <c r="B16" s="581"/>
      <c r="C16" s="581"/>
      <c r="D16" s="581"/>
      <c r="E16" s="581"/>
    </row>
    <row r="17" spans="1:5" ht="201.75" customHeight="1" x14ac:dyDescent="0.25">
      <c r="A17" s="581" t="s">
        <v>349</v>
      </c>
      <c r="B17" s="581"/>
      <c r="C17" s="581"/>
      <c r="D17" s="581"/>
      <c r="E17" s="581"/>
    </row>
    <row r="18" spans="1:5" ht="20.100000000000001" customHeight="1" x14ac:dyDescent="0.25">
      <c r="A18" s="49"/>
    </row>
    <row r="19" spans="1:5" x14ac:dyDescent="0.25">
      <c r="A19" s="62" t="s">
        <v>32</v>
      </c>
      <c r="B19" s="63">
        <f>'Name of Bidders'!D30</f>
        <v>0</v>
      </c>
      <c r="C19" s="128"/>
      <c r="D19" s="61" t="s">
        <v>33</v>
      </c>
      <c r="E19" s="64">
        <f>'Name of Bidders'!D23</f>
        <v>0</v>
      </c>
    </row>
    <row r="20" spans="1:5" x14ac:dyDescent="0.25">
      <c r="A20" s="62" t="s">
        <v>34</v>
      </c>
      <c r="B20" s="64">
        <f>'Name of Bidders'!D31</f>
        <v>0</v>
      </c>
      <c r="C20" s="128"/>
      <c r="D20" s="61" t="s">
        <v>35</v>
      </c>
      <c r="E20" s="64">
        <f>'Name of Bidders'!D24</f>
        <v>0</v>
      </c>
    </row>
    <row r="21" spans="1:5" ht="33" customHeight="1" x14ac:dyDescent="0.25">
      <c r="D21" s="61"/>
    </row>
    <row r="22" spans="1:5" ht="20.100000000000001" customHeight="1" x14ac:dyDescent="0.25"/>
    <row r="23" spans="1:5" ht="20.100000000000001" customHeight="1" x14ac:dyDescent="0.25">
      <c r="A23" s="66"/>
    </row>
    <row r="24" spans="1:5" ht="20.100000000000001" customHeight="1" x14ac:dyDescent="0.25"/>
    <row r="25" spans="1:5" ht="20.100000000000001" customHeight="1" x14ac:dyDescent="0.25"/>
    <row r="26" spans="1:5" ht="20.100000000000001" customHeight="1" x14ac:dyDescent="0.25">
      <c r="A26" s="66"/>
    </row>
    <row r="27" spans="1:5" ht="20.100000000000001" customHeight="1" x14ac:dyDescent="0.25"/>
    <row r="28" spans="1:5" ht="20.100000000000001" customHeight="1" x14ac:dyDescent="0.25">
      <c r="A28" s="66"/>
    </row>
    <row r="29" spans="1:5" ht="20.100000000000001" customHeight="1" x14ac:dyDescent="0.25"/>
    <row r="30" spans="1:5" ht="20.100000000000001" customHeight="1" x14ac:dyDescent="0.25">
      <c r="A30" s="66"/>
    </row>
    <row r="31" spans="1:5" ht="20.100000000000001" customHeight="1" x14ac:dyDescent="0.25"/>
    <row r="32" spans="1:5" ht="20.100000000000001" customHeight="1" x14ac:dyDescent="0.25"/>
    <row r="33" ht="20.100000000000001" customHeight="1" x14ac:dyDescent="0.25"/>
    <row r="34" ht="20.100000000000001" customHeight="1" x14ac:dyDescent="0.25"/>
  </sheetData>
  <sheetProtection algorithmName="SHA-512" hashValue="YH7sd7nZkYmLqBihMDv0EY1xfFPHc8uPwQarCB9qDjS3vcahUjPTmmT+GsIXMIYLCltFNpXxuCCs558D5iDewA==" saltValue="SdQUYBvq0VDVmsft4tG6WA==" spinCount="100000" sheet="1" objects="1" scenarios="1"/>
  <mergeCells count="11">
    <mergeCell ref="B10:D10"/>
    <mergeCell ref="A1:D1"/>
    <mergeCell ref="A3:E3"/>
    <mergeCell ref="A5:E5"/>
    <mergeCell ref="A8:D8"/>
    <mergeCell ref="B9:D9"/>
    <mergeCell ref="B11:D11"/>
    <mergeCell ref="B12:D12"/>
    <mergeCell ref="A15:E15"/>
    <mergeCell ref="A16:E16"/>
    <mergeCell ref="A17:E17"/>
  </mergeCells>
  <pageMargins left="0.75" right="0.63" top="0.57999999999999996" bottom="0.6" header="0.34" footer="0.35"/>
  <pageSetup scale="81" orientation="portrait" r:id="rId1"/>
  <headerFooter alignWithMargins="0">
    <oddFooter>&amp;R&amp;"Book Antiqua,Bold"&amp;8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209"/>
  <sheetViews>
    <sheetView view="pageBreakPreview" topLeftCell="A13" zoomScale="90" zoomScaleSheetLayoutView="90" workbookViewId="0">
      <selection activeCell="B16" sqref="B16:E16"/>
    </sheetView>
  </sheetViews>
  <sheetFormatPr defaultColWidth="9.140625" defaultRowHeight="16.5" x14ac:dyDescent="0.25"/>
  <cols>
    <col min="1" max="1" width="16.28515625" style="195" customWidth="1"/>
    <col min="2" max="2" width="31.28515625" style="195" customWidth="1"/>
    <col min="3" max="3" width="34.85546875" style="195" customWidth="1"/>
    <col min="4" max="4" width="18.85546875" style="195" customWidth="1"/>
    <col min="5" max="5" width="21.28515625" style="195" customWidth="1"/>
    <col min="6" max="8" width="9.140625" style="192"/>
    <col min="9" max="16384" width="9.140625" style="193"/>
  </cols>
  <sheetData>
    <row r="1" spans="1:26" ht="15" x14ac:dyDescent="0.25">
      <c r="A1" s="591" t="str">
        <f>Cover!B3</f>
        <v xml:space="preserve"> NIT No.: NHPTL/C&amp;M/24-25/EL-055/OTE-002</v>
      </c>
      <c r="B1" s="591"/>
      <c r="C1" s="591"/>
      <c r="D1" s="592" t="s">
        <v>451</v>
      </c>
      <c r="E1" s="592"/>
    </row>
    <row r="2" spans="1:26" ht="10.5" customHeight="1" x14ac:dyDescent="0.25">
      <c r="Z2" s="277">
        <f>'[3]Attach 3(JV)'!Z2</f>
        <v>0</v>
      </c>
    </row>
    <row r="3" spans="1:26" ht="60.75" customHeight="1" x14ac:dyDescent="0.25">
      <c r="A3" s="501" t="str">
        <f>Cover!B2</f>
        <v xml:space="preserve">Supply of Heavy-Duty Industrial Trailer of 350 MT Load Capacity </v>
      </c>
      <c r="B3" s="502"/>
      <c r="C3" s="502"/>
      <c r="D3" s="502"/>
      <c r="E3" s="502"/>
      <c r="F3" s="278"/>
      <c r="G3" s="279"/>
      <c r="H3" s="278"/>
    </row>
    <row r="4" spans="1:26" ht="6.75" customHeight="1" x14ac:dyDescent="0.25">
      <c r="A4" s="346"/>
      <c r="H4" s="46"/>
      <c r="I4" s="47"/>
    </row>
    <row r="5" spans="1:26" ht="19.5" customHeight="1" x14ac:dyDescent="0.25">
      <c r="A5" s="593" t="s">
        <v>338</v>
      </c>
      <c r="B5" s="593"/>
      <c r="C5" s="593"/>
      <c r="D5" s="593"/>
      <c r="E5" s="593"/>
      <c r="F5" s="280"/>
      <c r="H5" s="46"/>
      <c r="I5" s="47"/>
    </row>
    <row r="6" spans="1:26" ht="7.5" customHeight="1" x14ac:dyDescent="0.25">
      <c r="A6" s="196"/>
      <c r="H6" s="46"/>
      <c r="I6" s="47"/>
    </row>
    <row r="7" spans="1:26" ht="19.5" customHeight="1" x14ac:dyDescent="0.25">
      <c r="A7" s="198" t="str">
        <f>'[7]Attach 3(JV)'!A7</f>
        <v>Bidder’s Name and Address :</v>
      </c>
      <c r="B7" s="196"/>
      <c r="C7" s="196"/>
      <c r="D7" s="51" t="str">
        <f>'[3]Attach 3(JV)'!E7</f>
        <v>To:</v>
      </c>
      <c r="H7" s="46"/>
      <c r="I7" s="47"/>
    </row>
    <row r="8" spans="1:26" ht="26.25" customHeight="1" x14ac:dyDescent="0.25">
      <c r="A8" s="594" t="str">
        <f>'[7]Attach 3(JV)'!A8</f>
        <v/>
      </c>
      <c r="B8" s="594"/>
      <c r="C8" s="594"/>
      <c r="D8" s="53" t="s">
        <v>24</v>
      </c>
      <c r="H8" s="46"/>
      <c r="I8" s="47"/>
    </row>
    <row r="9" spans="1:26" ht="19.5" customHeight="1" x14ac:dyDescent="0.25">
      <c r="A9" s="55" t="s">
        <v>25</v>
      </c>
      <c r="B9" s="416">
        <f>'Name of Bidders'!D8</f>
        <v>0</v>
      </c>
      <c r="C9" s="416"/>
      <c r="D9" s="53" t="s">
        <v>26</v>
      </c>
      <c r="H9" s="46"/>
      <c r="I9" s="47"/>
    </row>
    <row r="10" spans="1:26" ht="19.5" customHeight="1" x14ac:dyDescent="0.25">
      <c r="A10" s="55" t="s">
        <v>27</v>
      </c>
      <c r="B10" s="416">
        <f>'Name of Bidders'!D9</f>
        <v>0</v>
      </c>
      <c r="C10" s="416"/>
      <c r="D10" s="53" t="s">
        <v>28</v>
      </c>
      <c r="H10" s="46"/>
      <c r="I10" s="47"/>
    </row>
    <row r="11" spans="1:26" ht="19.5" customHeight="1" x14ac:dyDescent="0.25">
      <c r="B11" s="416">
        <f>'Name of Bidders'!D10</f>
        <v>0</v>
      </c>
      <c r="C11" s="416"/>
      <c r="D11" s="53"/>
    </row>
    <row r="12" spans="1:26" ht="14.25" customHeight="1" x14ac:dyDescent="0.25">
      <c r="A12" s="196"/>
      <c r="B12" s="416">
        <f>'Name of Bidders'!D11</f>
        <v>0</v>
      </c>
      <c r="C12" s="416"/>
      <c r="D12" s="53"/>
    </row>
    <row r="13" spans="1:26" ht="19.5" customHeight="1" x14ac:dyDescent="0.25">
      <c r="A13" s="195" t="s">
        <v>30</v>
      </c>
    </row>
    <row r="14" spans="1:26" ht="9.9499999999999993" customHeight="1" x14ac:dyDescent="0.25">
      <c r="A14" s="196"/>
    </row>
    <row r="15" spans="1:26" ht="113.25" customHeight="1" x14ac:dyDescent="0.25">
      <c r="A15" s="281">
        <v>1</v>
      </c>
      <c r="B15" s="589" t="s">
        <v>339</v>
      </c>
      <c r="C15" s="589"/>
      <c r="D15" s="589"/>
      <c r="E15" s="589"/>
      <c r="F15" s="282"/>
      <c r="G15" s="282"/>
      <c r="H15" s="282"/>
    </row>
    <row r="16" spans="1:26" ht="51.75" customHeight="1" x14ac:dyDescent="0.25">
      <c r="A16" s="281">
        <v>2</v>
      </c>
      <c r="B16" s="589" t="s">
        <v>340</v>
      </c>
      <c r="C16" s="589"/>
      <c r="D16" s="589"/>
      <c r="E16" s="589"/>
      <c r="F16" s="282"/>
      <c r="G16" s="282"/>
      <c r="H16" s="282"/>
    </row>
    <row r="17" spans="1:8" ht="9" customHeight="1" x14ac:dyDescent="0.25">
      <c r="A17" s="196"/>
      <c r="B17" s="196"/>
      <c r="C17" s="196"/>
      <c r="D17" s="196"/>
      <c r="E17" s="196"/>
      <c r="F17" s="282"/>
      <c r="G17" s="282"/>
      <c r="H17" s="282"/>
    </row>
    <row r="18" spans="1:8" s="192" customFormat="1" ht="97.5" customHeight="1" x14ac:dyDescent="0.25">
      <c r="A18" s="283" t="s">
        <v>341</v>
      </c>
      <c r="B18" s="284" t="s">
        <v>57</v>
      </c>
      <c r="C18" s="284" t="s">
        <v>342</v>
      </c>
      <c r="D18" s="283" t="s">
        <v>343</v>
      </c>
      <c r="E18" s="283" t="s">
        <v>344</v>
      </c>
      <c r="G18" s="282"/>
      <c r="H18" s="282"/>
    </row>
    <row r="19" spans="1:8" x14ac:dyDescent="0.25">
      <c r="A19" s="285"/>
      <c r="B19" s="286"/>
      <c r="C19" s="286"/>
      <c r="D19" s="287"/>
      <c r="E19" s="287"/>
      <c r="F19" s="282"/>
      <c r="G19" s="282"/>
      <c r="H19" s="282"/>
    </row>
    <row r="20" spans="1:8" x14ac:dyDescent="0.25">
      <c r="A20" s="285"/>
      <c r="B20" s="286"/>
      <c r="C20" s="286"/>
      <c r="D20" s="287"/>
      <c r="E20" s="287"/>
      <c r="F20" s="282"/>
      <c r="G20" s="282"/>
      <c r="H20" s="282"/>
    </row>
    <row r="21" spans="1:8" x14ac:dyDescent="0.25">
      <c r="A21" s="285"/>
      <c r="B21" s="286"/>
      <c r="C21" s="286"/>
      <c r="D21" s="287"/>
      <c r="E21" s="287"/>
      <c r="F21" s="282"/>
      <c r="G21" s="282"/>
      <c r="H21" s="282"/>
    </row>
    <row r="22" spans="1:8" x14ac:dyDescent="0.25">
      <c r="A22" s="285"/>
      <c r="B22" s="286"/>
      <c r="C22" s="286"/>
      <c r="D22" s="287"/>
      <c r="E22" s="287"/>
      <c r="F22" s="282"/>
      <c r="G22" s="282"/>
      <c r="H22" s="282"/>
    </row>
    <row r="23" spans="1:8" x14ac:dyDescent="0.25">
      <c r="A23" s="285"/>
      <c r="B23" s="286"/>
      <c r="C23" s="286"/>
      <c r="D23" s="287"/>
      <c r="E23" s="287"/>
      <c r="F23" s="282"/>
      <c r="G23" s="282"/>
      <c r="H23" s="282"/>
    </row>
    <row r="24" spans="1:8" x14ac:dyDescent="0.25">
      <c r="A24" s="285"/>
      <c r="B24" s="286"/>
      <c r="C24" s="286"/>
      <c r="D24" s="287"/>
      <c r="E24" s="287"/>
      <c r="F24" s="282"/>
      <c r="G24" s="282"/>
      <c r="H24" s="282"/>
    </row>
    <row r="25" spans="1:8" ht="6" customHeight="1" x14ac:dyDescent="0.25">
      <c r="A25" s="288"/>
      <c r="B25" s="289"/>
      <c r="C25" s="289"/>
      <c r="D25" s="290"/>
      <c r="E25" s="290"/>
      <c r="F25" s="282"/>
      <c r="G25" s="282"/>
      <c r="H25" s="282"/>
    </row>
    <row r="26" spans="1:8" ht="0.6" hidden="1" customHeight="1" x14ac:dyDescent="0.25">
      <c r="A26" s="291"/>
      <c r="B26" s="292"/>
      <c r="C26" s="292"/>
      <c r="D26" s="293"/>
      <c r="E26" s="293"/>
      <c r="F26" s="282"/>
      <c r="G26" s="282"/>
      <c r="H26" s="282"/>
    </row>
    <row r="27" spans="1:8" ht="30" customHeight="1" x14ac:dyDescent="0.25">
      <c r="A27" s="590" t="s">
        <v>345</v>
      </c>
      <c r="B27" s="590"/>
      <c r="C27" s="590"/>
      <c r="D27" s="590"/>
      <c r="E27" s="590"/>
      <c r="F27" s="282"/>
      <c r="G27" s="282"/>
      <c r="H27" s="282"/>
    </row>
    <row r="28" spans="1:8" x14ac:dyDescent="0.25">
      <c r="C28" s="199"/>
    </row>
    <row r="29" spans="1:8" x14ac:dyDescent="0.25">
      <c r="A29" s="197" t="s">
        <v>32</v>
      </c>
      <c r="B29" s="294">
        <f>'Name of Bidders'!D30</f>
        <v>0</v>
      </c>
      <c r="C29" s="199" t="s">
        <v>33</v>
      </c>
      <c r="D29" s="295">
        <f>'Name of Bidders'!D23</f>
        <v>0</v>
      </c>
    </row>
    <row r="30" spans="1:8" x14ac:dyDescent="0.25">
      <c r="A30" s="197" t="s">
        <v>34</v>
      </c>
      <c r="B30" s="295">
        <f>'Name of Bidders'!D31</f>
        <v>0</v>
      </c>
      <c r="C30" s="199" t="s">
        <v>35</v>
      </c>
      <c r="D30" s="295">
        <f>'Name of Bidders'!D24</f>
        <v>0</v>
      </c>
    </row>
    <row r="31" spans="1:8" x14ac:dyDescent="0.25">
      <c r="B31" s="296"/>
      <c r="C31" s="199"/>
      <c r="D31" s="199"/>
      <c r="E31" s="296"/>
    </row>
    <row r="32" spans="1:8" hidden="1" x14ac:dyDescent="0.25">
      <c r="A32" s="297" t="str">
        <f>A1</f>
        <v xml:space="preserve"> NIT No.: NHPTL/C&amp;M/24-25/EL-055/OTE-002</v>
      </c>
      <c r="B32" s="298"/>
      <c r="C32" s="298"/>
      <c r="D32" s="298"/>
      <c r="E32" s="299" t="str">
        <f>D1</f>
        <v>Attachment-18</v>
      </c>
    </row>
    <row r="33" spans="1:8" hidden="1" x14ac:dyDescent="0.25"/>
    <row r="34" spans="1:8" ht="15" hidden="1" x14ac:dyDescent="0.25">
      <c r="A34" s="587" t="str">
        <f>A3</f>
        <v xml:space="preserve">Supply of Heavy-Duty Industrial Trailer of 350 MT Load Capacity </v>
      </c>
      <c r="B34" s="587"/>
      <c r="C34" s="587"/>
      <c r="D34" s="587"/>
      <c r="E34" s="587"/>
    </row>
    <row r="35" spans="1:8" hidden="1" x14ac:dyDescent="0.25">
      <c r="A35" s="194"/>
    </row>
    <row r="36" spans="1:8" ht="15" hidden="1" x14ac:dyDescent="0.25">
      <c r="A36" s="588" t="s">
        <v>96</v>
      </c>
      <c r="B36" s="588"/>
      <c r="C36" s="588"/>
      <c r="D36" s="588"/>
      <c r="E36" s="588"/>
      <c r="F36" s="193"/>
      <c r="G36" s="193"/>
      <c r="H36" s="193"/>
    </row>
    <row r="37" spans="1:8" hidden="1" x14ac:dyDescent="0.25">
      <c r="A37" s="196"/>
      <c r="F37" s="193"/>
      <c r="G37" s="193"/>
      <c r="H37" s="193"/>
    </row>
    <row r="38" spans="1:8" hidden="1" x14ac:dyDescent="0.25">
      <c r="A38" s="198" t="str">
        <f>'[3]Attach 3(JV)'!A15</f>
        <v>Name(s) and Addresse(s) of other partner(s)</v>
      </c>
      <c r="B38" s="196"/>
      <c r="C38" s="196"/>
      <c r="D38" s="51" t="str">
        <f>D7</f>
        <v>To:</v>
      </c>
      <c r="F38" s="193"/>
      <c r="G38" s="193"/>
      <c r="H38" s="193"/>
    </row>
    <row r="39" spans="1:8" hidden="1" x14ac:dyDescent="0.25">
      <c r="A39" s="198" t="str">
        <f>'[3]Attach 3(JV)'!B16</f>
        <v/>
      </c>
      <c r="B39" s="196"/>
      <c r="C39" s="196"/>
      <c r="D39" s="53" t="str">
        <f>D8</f>
        <v>Contract &amp; Material Department,</v>
      </c>
      <c r="F39" s="193"/>
      <c r="G39" s="193"/>
      <c r="H39" s="193"/>
    </row>
    <row r="40" spans="1:8" hidden="1" x14ac:dyDescent="0.25">
      <c r="A40" s="55" t="s">
        <v>25</v>
      </c>
      <c r="B40" s="416" t="str">
        <f>'[3]Attach 3(JV)'!B17:D17</f>
        <v xml:space="preserve">…… ……. …….. …… ……. …….. </v>
      </c>
      <c r="C40" s="416"/>
      <c r="D40" s="53" t="str">
        <f>D9</f>
        <v>National High Power Test Laboratory Pvt. Ltd;</v>
      </c>
      <c r="F40" s="193"/>
      <c r="G40" s="193"/>
      <c r="H40" s="193"/>
    </row>
    <row r="41" spans="1:8" hidden="1" x14ac:dyDescent="0.25">
      <c r="A41" s="55" t="s">
        <v>27</v>
      </c>
      <c r="B41" s="416" t="str">
        <f>'[3]Attach 3(JV)'!B18:D18</f>
        <v xml:space="preserve">…… ……. …….. …… ……. …….. </v>
      </c>
      <c r="C41" s="416"/>
      <c r="D41" s="53" t="str">
        <f>D10</f>
        <v>Bina, MP</v>
      </c>
      <c r="F41" s="193"/>
      <c r="G41" s="193"/>
      <c r="H41" s="193"/>
    </row>
    <row r="42" spans="1:8" hidden="1" x14ac:dyDescent="0.25">
      <c r="B42" s="416" t="str">
        <f>'[3]Attach 3(JV)'!B19:D19</f>
        <v xml:space="preserve">…… ……. …….. …… ……. …….. </v>
      </c>
      <c r="C42" s="416"/>
      <c r="D42" s="53">
        <f>D11</f>
        <v>0</v>
      </c>
      <c r="F42" s="193"/>
      <c r="G42" s="193"/>
      <c r="H42" s="193"/>
    </row>
    <row r="43" spans="1:8" hidden="1" x14ac:dyDescent="0.25">
      <c r="A43" s="196"/>
      <c r="B43" s="416" t="str">
        <f>'[3]Attach 3(JV)'!B20:D20</f>
        <v xml:space="preserve">…… ……. …….. …… ……. …….. </v>
      </c>
      <c r="C43" s="416"/>
      <c r="D43" s="53"/>
      <c r="F43" s="193"/>
      <c r="G43" s="193"/>
      <c r="H43" s="193"/>
    </row>
    <row r="44" spans="1:8" hidden="1" x14ac:dyDescent="0.25">
      <c r="A44" s="195" t="s">
        <v>30</v>
      </c>
      <c r="F44" s="193"/>
      <c r="G44" s="193"/>
      <c r="H44" s="193"/>
    </row>
    <row r="45" spans="1:8" hidden="1" x14ac:dyDescent="0.25">
      <c r="A45" s="196"/>
      <c r="F45" s="193"/>
      <c r="G45" s="193"/>
      <c r="H45" s="193"/>
    </row>
    <row r="46" spans="1:8" hidden="1" x14ac:dyDescent="0.25">
      <c r="A46" s="585" t="s">
        <v>346</v>
      </c>
      <c r="B46" s="585"/>
      <c r="C46" s="585"/>
      <c r="D46" s="585"/>
      <c r="E46" s="585"/>
      <c r="F46" s="193"/>
      <c r="G46" s="193"/>
      <c r="H46" s="193"/>
    </row>
    <row r="47" spans="1:8" hidden="1" x14ac:dyDescent="0.25">
      <c r="A47" s="196"/>
      <c r="B47" s="196"/>
      <c r="C47" s="196"/>
      <c r="D47" s="196"/>
      <c r="E47" s="196"/>
      <c r="F47" s="193"/>
      <c r="G47" s="193"/>
      <c r="H47" s="193"/>
    </row>
    <row r="48" spans="1:8" ht="66" hidden="1" x14ac:dyDescent="0.25">
      <c r="A48" s="283" t="s">
        <v>57</v>
      </c>
      <c r="B48" s="586" t="s">
        <v>98</v>
      </c>
      <c r="C48" s="586"/>
      <c r="D48" s="283" t="s">
        <v>99</v>
      </c>
      <c r="E48" s="283" t="s">
        <v>103</v>
      </c>
      <c r="F48" s="193"/>
      <c r="G48" s="193"/>
      <c r="H48" s="193"/>
    </row>
    <row r="49" spans="1:8" hidden="1" x14ac:dyDescent="0.25">
      <c r="A49" s="300">
        <v>1</v>
      </c>
      <c r="B49" s="584"/>
      <c r="C49" s="584"/>
      <c r="D49" s="301"/>
      <c r="E49" s="301"/>
      <c r="F49" s="193"/>
      <c r="G49" s="193"/>
      <c r="H49" s="193"/>
    </row>
    <row r="50" spans="1:8" hidden="1" x14ac:dyDescent="0.25">
      <c r="A50" s="300">
        <v>2</v>
      </c>
      <c r="B50" s="584"/>
      <c r="C50" s="584"/>
      <c r="D50" s="301"/>
      <c r="E50" s="301"/>
      <c r="F50" s="193"/>
      <c r="G50" s="193"/>
      <c r="H50" s="193"/>
    </row>
    <row r="51" spans="1:8" hidden="1" x14ac:dyDescent="0.25">
      <c r="A51" s="300">
        <v>3</v>
      </c>
      <c r="B51" s="584"/>
      <c r="C51" s="584"/>
      <c r="D51" s="301"/>
      <c r="E51" s="301"/>
      <c r="F51" s="193"/>
      <c r="G51" s="193"/>
      <c r="H51" s="193"/>
    </row>
    <row r="52" spans="1:8" hidden="1" x14ac:dyDescent="0.25">
      <c r="A52" s="300">
        <v>4</v>
      </c>
      <c r="B52" s="584"/>
      <c r="C52" s="584"/>
      <c r="D52" s="301"/>
      <c r="E52" s="301"/>
      <c r="F52" s="193"/>
      <c r="G52" s="193"/>
      <c r="H52" s="193"/>
    </row>
    <row r="53" spans="1:8" hidden="1" x14ac:dyDescent="0.25">
      <c r="A53" s="300">
        <v>5</v>
      </c>
      <c r="B53" s="584"/>
      <c r="C53" s="584"/>
      <c r="D53" s="301"/>
      <c r="E53" s="301"/>
      <c r="F53" s="193"/>
      <c r="G53" s="193"/>
      <c r="H53" s="193"/>
    </row>
    <row r="54" spans="1:8" hidden="1" x14ac:dyDescent="0.25">
      <c r="A54" s="300">
        <v>6</v>
      </c>
      <c r="B54" s="584"/>
      <c r="C54" s="584"/>
      <c r="D54" s="301"/>
      <c r="E54" s="301"/>
      <c r="F54" s="193"/>
      <c r="G54" s="193"/>
      <c r="H54" s="193"/>
    </row>
    <row r="55" spans="1:8" hidden="1" x14ac:dyDescent="0.25">
      <c r="A55" s="196"/>
      <c r="B55" s="196"/>
      <c r="C55" s="196"/>
      <c r="D55" s="196"/>
      <c r="E55" s="196"/>
      <c r="F55" s="193"/>
      <c r="G55" s="193"/>
      <c r="H55" s="193"/>
    </row>
    <row r="56" spans="1:8" ht="15" hidden="1" x14ac:dyDescent="0.25">
      <c r="A56" s="302"/>
      <c r="B56" s="302"/>
      <c r="C56" s="302"/>
      <c r="D56" s="302"/>
      <c r="E56" s="302"/>
      <c r="F56" s="193"/>
      <c r="G56" s="193"/>
      <c r="H56" s="193"/>
    </row>
    <row r="57" spans="1:8" ht="15" hidden="1" x14ac:dyDescent="0.25">
      <c r="A57" s="302" t="s">
        <v>32</v>
      </c>
      <c r="B57" s="294">
        <f>B29</f>
        <v>0</v>
      </c>
      <c r="C57" s="302" t="s">
        <v>33</v>
      </c>
      <c r="D57" s="302">
        <f>D29</f>
        <v>0</v>
      </c>
      <c r="E57" s="302"/>
      <c r="F57" s="193"/>
      <c r="G57" s="193"/>
      <c r="H57" s="193"/>
    </row>
    <row r="58" spans="1:8" ht="15" hidden="1" x14ac:dyDescent="0.25">
      <c r="A58" s="302" t="s">
        <v>34</v>
      </c>
      <c r="B58" s="302">
        <f>B30</f>
        <v>0</v>
      </c>
      <c r="C58" s="302" t="s">
        <v>35</v>
      </c>
      <c r="D58" s="302">
        <f>D30</f>
        <v>0</v>
      </c>
      <c r="E58" s="302"/>
      <c r="F58" s="193"/>
      <c r="G58" s="193"/>
      <c r="H58" s="193"/>
    </row>
    <row r="59" spans="1:8" ht="15" hidden="1" x14ac:dyDescent="0.25">
      <c r="A59" s="302"/>
      <c r="B59" s="302"/>
      <c r="C59" s="302"/>
      <c r="D59" s="302"/>
      <c r="E59" s="302"/>
      <c r="F59" s="193"/>
      <c r="G59" s="193"/>
      <c r="H59" s="193"/>
    </row>
    <row r="60" spans="1:8" hidden="1" x14ac:dyDescent="0.25">
      <c r="A60" s="297" t="str">
        <f>A32</f>
        <v xml:space="preserve"> NIT No.: NHPTL/C&amp;M/24-25/EL-055/OTE-002</v>
      </c>
      <c r="B60" s="298"/>
      <c r="C60" s="298"/>
      <c r="D60" s="298"/>
      <c r="E60" s="299" t="str">
        <f>E32</f>
        <v>Attachment-18</v>
      </c>
      <c r="F60" s="193"/>
      <c r="G60" s="193"/>
      <c r="H60" s="193"/>
    </row>
    <row r="61" spans="1:8" hidden="1" x14ac:dyDescent="0.25">
      <c r="F61" s="193"/>
      <c r="G61" s="193"/>
      <c r="H61" s="193"/>
    </row>
    <row r="62" spans="1:8" ht="15" hidden="1" x14ac:dyDescent="0.25">
      <c r="A62" s="587" t="str">
        <f>A34</f>
        <v xml:space="preserve">Supply of Heavy-Duty Industrial Trailer of 350 MT Load Capacity </v>
      </c>
      <c r="B62" s="587"/>
      <c r="C62" s="587"/>
      <c r="D62" s="587"/>
      <c r="E62" s="587"/>
      <c r="F62" s="193"/>
      <c r="G62" s="193"/>
      <c r="H62" s="193"/>
    </row>
    <row r="63" spans="1:8" hidden="1" x14ac:dyDescent="0.25">
      <c r="A63" s="194"/>
      <c r="F63" s="193"/>
      <c r="G63" s="193"/>
      <c r="H63" s="193"/>
    </row>
    <row r="64" spans="1:8" ht="15" hidden="1" x14ac:dyDescent="0.25">
      <c r="A64" s="588" t="s">
        <v>96</v>
      </c>
      <c r="B64" s="588"/>
      <c r="C64" s="588"/>
      <c r="D64" s="588"/>
      <c r="E64" s="588"/>
      <c r="F64" s="193"/>
      <c r="G64" s="193"/>
      <c r="H64" s="193"/>
    </row>
    <row r="65" spans="1:8" hidden="1" x14ac:dyDescent="0.25">
      <c r="A65" s="196"/>
      <c r="F65" s="193"/>
      <c r="G65" s="193"/>
      <c r="H65" s="193"/>
    </row>
    <row r="66" spans="1:8" hidden="1" x14ac:dyDescent="0.25">
      <c r="A66" s="198" t="str">
        <f>'[3]Attach 3(JV)'!A15</f>
        <v>Name(s) and Addresse(s) of other partner(s)</v>
      </c>
      <c r="B66" s="196"/>
      <c r="C66" s="196"/>
      <c r="D66" s="51" t="str">
        <f>D7</f>
        <v>To:</v>
      </c>
      <c r="F66" s="193"/>
      <c r="G66" s="193"/>
      <c r="H66" s="193"/>
    </row>
    <row r="67" spans="1:8" hidden="1" x14ac:dyDescent="0.25">
      <c r="A67" s="198" t="str">
        <f>'[3]Attach 3(JV)'!E16</f>
        <v/>
      </c>
      <c r="B67" s="196"/>
      <c r="C67" s="196"/>
      <c r="D67" s="53" t="str">
        <f>D8</f>
        <v>Contract &amp; Material Department,</v>
      </c>
      <c r="F67" s="193"/>
      <c r="G67" s="193"/>
      <c r="H67" s="193"/>
    </row>
    <row r="68" spans="1:8" hidden="1" x14ac:dyDescent="0.25">
      <c r="A68" s="55" t="s">
        <v>25</v>
      </c>
      <c r="B68" s="416" t="str">
        <f>'[3]Attach 3(JV)'!E17</f>
        <v/>
      </c>
      <c r="C68" s="416"/>
      <c r="D68" s="53" t="str">
        <f>D9</f>
        <v>National High Power Test Laboratory Pvt. Ltd;</v>
      </c>
      <c r="F68" s="193"/>
      <c r="G68" s="193"/>
      <c r="H68" s="193"/>
    </row>
    <row r="69" spans="1:8" hidden="1" x14ac:dyDescent="0.25">
      <c r="A69" s="55" t="s">
        <v>27</v>
      </c>
      <c r="B69" s="416" t="str">
        <f>'[3]Attach 3(JV)'!E18</f>
        <v/>
      </c>
      <c r="C69" s="416"/>
      <c r="D69" s="53" t="str">
        <f>D10</f>
        <v>Bina, MP</v>
      </c>
      <c r="F69" s="193"/>
      <c r="G69" s="193"/>
      <c r="H69" s="193"/>
    </row>
    <row r="70" spans="1:8" hidden="1" x14ac:dyDescent="0.25">
      <c r="B70" s="416" t="str">
        <f>'[3]Attach 3(JV)'!E19</f>
        <v/>
      </c>
      <c r="C70" s="416"/>
      <c r="D70" s="53">
        <f>D11</f>
        <v>0</v>
      </c>
      <c r="F70" s="193"/>
      <c r="G70" s="193"/>
      <c r="H70" s="193"/>
    </row>
    <row r="71" spans="1:8" hidden="1" x14ac:dyDescent="0.25">
      <c r="A71" s="196"/>
      <c r="B71" s="416" t="str">
        <f>'[3]Attach 3(JV)'!E20</f>
        <v/>
      </c>
      <c r="C71" s="416"/>
      <c r="D71" s="53"/>
      <c r="F71" s="193"/>
      <c r="G71" s="193"/>
      <c r="H71" s="193"/>
    </row>
    <row r="72" spans="1:8" hidden="1" x14ac:dyDescent="0.25">
      <c r="A72" s="195" t="s">
        <v>30</v>
      </c>
      <c r="F72" s="193"/>
      <c r="G72" s="193"/>
      <c r="H72" s="193"/>
    </row>
    <row r="73" spans="1:8" hidden="1" x14ac:dyDescent="0.25">
      <c r="A73" s="196"/>
      <c r="F73" s="193"/>
      <c r="G73" s="193"/>
      <c r="H73" s="193"/>
    </row>
    <row r="74" spans="1:8" hidden="1" x14ac:dyDescent="0.25">
      <c r="A74" s="585" t="s">
        <v>346</v>
      </c>
      <c r="B74" s="585"/>
      <c r="C74" s="585"/>
      <c r="D74" s="585"/>
      <c r="E74" s="585"/>
      <c r="F74" s="193"/>
      <c r="G74" s="193"/>
      <c r="H74" s="193"/>
    </row>
    <row r="75" spans="1:8" hidden="1" x14ac:dyDescent="0.25">
      <c r="A75" s="196"/>
      <c r="B75" s="196"/>
      <c r="C75" s="196"/>
      <c r="D75" s="196"/>
      <c r="E75" s="196"/>
      <c r="F75" s="193"/>
      <c r="G75" s="193"/>
      <c r="H75" s="193"/>
    </row>
    <row r="76" spans="1:8" ht="66" hidden="1" x14ac:dyDescent="0.25">
      <c r="A76" s="283" t="s">
        <v>57</v>
      </c>
      <c r="B76" s="586" t="s">
        <v>98</v>
      </c>
      <c r="C76" s="586"/>
      <c r="D76" s="283" t="s">
        <v>99</v>
      </c>
      <c r="E76" s="283" t="s">
        <v>103</v>
      </c>
      <c r="F76" s="193"/>
      <c r="G76" s="193"/>
      <c r="H76" s="193"/>
    </row>
    <row r="77" spans="1:8" hidden="1" x14ac:dyDescent="0.25">
      <c r="A77" s="300">
        <v>1</v>
      </c>
      <c r="B77" s="584"/>
      <c r="C77" s="584"/>
      <c r="D77" s="301"/>
      <c r="E77" s="301"/>
      <c r="F77" s="193"/>
      <c r="G77" s="193"/>
      <c r="H77" s="193"/>
    </row>
    <row r="78" spans="1:8" hidden="1" x14ac:dyDescent="0.25">
      <c r="A78" s="300">
        <v>2</v>
      </c>
      <c r="B78" s="584"/>
      <c r="C78" s="584"/>
      <c r="D78" s="301"/>
      <c r="E78" s="301"/>
      <c r="F78" s="193"/>
      <c r="G78" s="193"/>
      <c r="H78" s="193"/>
    </row>
    <row r="79" spans="1:8" hidden="1" x14ac:dyDescent="0.25">
      <c r="A79" s="300">
        <v>3</v>
      </c>
      <c r="B79" s="584"/>
      <c r="C79" s="584"/>
      <c r="D79" s="301"/>
      <c r="E79" s="301"/>
      <c r="F79" s="193"/>
      <c r="G79" s="193"/>
      <c r="H79" s="193"/>
    </row>
    <row r="80" spans="1:8" hidden="1" x14ac:dyDescent="0.25">
      <c r="A80" s="300">
        <v>4</v>
      </c>
      <c r="B80" s="584"/>
      <c r="C80" s="584"/>
      <c r="D80" s="301"/>
      <c r="E80" s="301"/>
      <c r="F80" s="193"/>
      <c r="G80" s="193"/>
      <c r="H80" s="193"/>
    </row>
    <row r="81" spans="1:8" hidden="1" x14ac:dyDescent="0.25">
      <c r="A81" s="300">
        <v>5</v>
      </c>
      <c r="B81" s="584"/>
      <c r="C81" s="584"/>
      <c r="D81" s="301"/>
      <c r="E81" s="301"/>
      <c r="F81" s="193"/>
      <c r="G81" s="193"/>
      <c r="H81" s="193"/>
    </row>
    <row r="82" spans="1:8" hidden="1" x14ac:dyDescent="0.25">
      <c r="A82" s="300">
        <v>6</v>
      </c>
      <c r="B82" s="584"/>
      <c r="C82" s="584"/>
      <c r="D82" s="301"/>
      <c r="E82" s="301"/>
      <c r="F82" s="193"/>
      <c r="G82" s="193"/>
      <c r="H82" s="193"/>
    </row>
    <row r="83" spans="1:8" hidden="1" x14ac:dyDescent="0.25">
      <c r="A83" s="196"/>
      <c r="B83" s="196"/>
      <c r="C83" s="196"/>
      <c r="D83" s="196"/>
      <c r="E83" s="196"/>
      <c r="F83" s="193"/>
      <c r="G83" s="193"/>
      <c r="H83" s="193"/>
    </row>
    <row r="84" spans="1:8" ht="15" hidden="1" x14ac:dyDescent="0.25">
      <c r="A84" s="302"/>
      <c r="B84" s="302"/>
      <c r="C84" s="302"/>
      <c r="D84" s="302"/>
      <c r="E84" s="302"/>
      <c r="F84" s="193"/>
      <c r="G84" s="193"/>
      <c r="H84" s="193"/>
    </row>
    <row r="85" spans="1:8" ht="15" hidden="1" x14ac:dyDescent="0.25">
      <c r="A85" s="302" t="s">
        <v>32</v>
      </c>
      <c r="B85" s="294">
        <f>B57</f>
        <v>0</v>
      </c>
      <c r="C85" s="302" t="s">
        <v>33</v>
      </c>
      <c r="D85" s="302">
        <f>D57</f>
        <v>0</v>
      </c>
      <c r="E85" s="302"/>
      <c r="F85" s="193"/>
      <c r="G85" s="193"/>
      <c r="H85" s="193"/>
    </row>
    <row r="86" spans="1:8" ht="15" hidden="1" x14ac:dyDescent="0.25">
      <c r="A86" s="302" t="s">
        <v>34</v>
      </c>
      <c r="B86" s="302">
        <f>B58</f>
        <v>0</v>
      </c>
      <c r="C86" s="302" t="s">
        <v>35</v>
      </c>
      <c r="D86" s="302">
        <f>D58</f>
        <v>0</v>
      </c>
      <c r="E86" s="302"/>
      <c r="F86" s="193"/>
      <c r="G86" s="193"/>
      <c r="H86" s="193"/>
    </row>
    <row r="87" spans="1:8" ht="15" hidden="1" x14ac:dyDescent="0.25">
      <c r="A87" s="302"/>
      <c r="B87" s="302"/>
      <c r="C87" s="302"/>
      <c r="D87" s="302"/>
      <c r="E87" s="302"/>
      <c r="F87" s="193"/>
      <c r="G87" s="193"/>
      <c r="H87" s="193"/>
    </row>
    <row r="88" spans="1:8" hidden="1" x14ac:dyDescent="0.25">
      <c r="A88" s="303"/>
      <c r="B88" s="303"/>
      <c r="C88" s="303"/>
      <c r="D88" s="303"/>
      <c r="E88" s="303"/>
      <c r="F88" s="193"/>
      <c r="G88" s="193"/>
      <c r="H88" s="193"/>
    </row>
    <row r="89" spans="1:8" hidden="1" x14ac:dyDescent="0.25"/>
    <row r="90" spans="1:8" hidden="1" x14ac:dyDescent="0.25"/>
    <row r="91" spans="1:8" hidden="1" x14ac:dyDescent="0.25"/>
    <row r="92" spans="1:8" hidden="1" x14ac:dyDescent="0.25"/>
    <row r="93" spans="1:8" hidden="1" x14ac:dyDescent="0.25"/>
    <row r="94" spans="1:8" hidden="1" x14ac:dyDescent="0.25"/>
    <row r="95" spans="1:8" hidden="1" x14ac:dyDescent="0.25"/>
    <row r="96" spans="1:8"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sheetData>
  <sheetProtection algorithmName="SHA-512" hashValue="uCDZBrwi//1mbTlv3PvR78vkYF0/Ams9oruD6vI8cW+iv0iUUevZ8BGNKLqKqIcfv1IGcUl1sQNc5HU/VjmOLg==" saltValue="XCTdmfGz1LWn45jAXvAAbg==" spinCount="100000" sheet="1" objects="1" scenarios="1"/>
  <mergeCells count="40">
    <mergeCell ref="B9:C9"/>
    <mergeCell ref="A1:C1"/>
    <mergeCell ref="D1:E1"/>
    <mergeCell ref="A3:E3"/>
    <mergeCell ref="A5:E5"/>
    <mergeCell ref="A8:C8"/>
    <mergeCell ref="B43:C43"/>
    <mergeCell ref="B10:C10"/>
    <mergeCell ref="B11:C11"/>
    <mergeCell ref="B12:C12"/>
    <mergeCell ref="B15:E15"/>
    <mergeCell ref="B16:E16"/>
    <mergeCell ref="A27:E27"/>
    <mergeCell ref="A34:E34"/>
    <mergeCell ref="A36:E36"/>
    <mergeCell ref="B40:C40"/>
    <mergeCell ref="B41:C41"/>
    <mergeCell ref="B42:C42"/>
    <mergeCell ref="B69:C69"/>
    <mergeCell ref="A46:E46"/>
    <mergeCell ref="B48:C48"/>
    <mergeCell ref="B49:C49"/>
    <mergeCell ref="B50:C50"/>
    <mergeCell ref="B51:C51"/>
    <mergeCell ref="B52:C52"/>
    <mergeCell ref="B53:C53"/>
    <mergeCell ref="B54:C54"/>
    <mergeCell ref="A62:E62"/>
    <mergeCell ref="A64:E64"/>
    <mergeCell ref="B68:C68"/>
    <mergeCell ref="B79:C79"/>
    <mergeCell ref="B80:C80"/>
    <mergeCell ref="B81:C81"/>
    <mergeCell ref="B82:C82"/>
    <mergeCell ref="B70:C70"/>
    <mergeCell ref="B71:C71"/>
    <mergeCell ref="A74:E74"/>
    <mergeCell ref="B76:C76"/>
    <mergeCell ref="B77:C77"/>
    <mergeCell ref="B78:C78"/>
  </mergeCells>
  <conditionalFormatting sqref="A60:E83">
    <cfRule type="expression" dxfId="10" priority="1" stopIfTrue="1">
      <formula>$Z$2&lt;2</formula>
    </cfRule>
  </conditionalFormatting>
  <conditionalFormatting sqref="B32:B56 A32:A59 C32:E59 B58:B59 B84 A84:A88 C84:E88 B86:B88">
    <cfRule type="expression" dxfId="9" priority="2" stopIfTrue="1">
      <formula>$Z$2&lt;1</formula>
    </cfRule>
  </conditionalFormatting>
  <pageMargins left="0.7" right="0.7" top="0.44" bottom="0.2" header="0.25" footer="0.2"/>
  <pageSetup scale="6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Z93"/>
  <sheetViews>
    <sheetView showGridLines="0" showZeros="0" view="pageBreakPreview" topLeftCell="A49" zoomScale="90" zoomScaleSheetLayoutView="90" workbookViewId="0">
      <selection activeCell="B18" sqref="B18:L18"/>
    </sheetView>
  </sheetViews>
  <sheetFormatPr defaultColWidth="9.140625" defaultRowHeight="16.5" x14ac:dyDescent="0.25"/>
  <cols>
    <col min="1" max="1" width="12.140625" style="39" customWidth="1"/>
    <col min="2" max="2" width="18.140625" style="39" customWidth="1"/>
    <col min="3" max="5" width="7.42578125" style="39" customWidth="1"/>
    <col min="6" max="8" width="7.42578125" style="36" customWidth="1"/>
    <col min="9" max="9" width="6.42578125" style="37" customWidth="1"/>
    <col min="10" max="10" width="7.42578125" style="37" customWidth="1"/>
    <col min="11" max="11" width="6.140625" style="37" customWidth="1"/>
    <col min="12" max="12" width="10.5703125" style="37" customWidth="1"/>
    <col min="13" max="16384" width="9.140625" style="37"/>
  </cols>
  <sheetData>
    <row r="1" spans="1:26" s="86" customFormat="1" ht="21" customHeight="1" x14ac:dyDescent="0.25">
      <c r="A1" s="435" t="str">
        <f>Cover!B3</f>
        <v xml:space="preserve"> NIT No.: NHPTL/C&amp;M/24-25/EL-055/OTE-002</v>
      </c>
      <c r="B1" s="435"/>
      <c r="C1" s="435"/>
      <c r="D1" s="435"/>
      <c r="E1" s="435"/>
      <c r="F1" s="435"/>
      <c r="G1" s="435"/>
      <c r="H1" s="625" t="s">
        <v>452</v>
      </c>
      <c r="I1" s="625"/>
      <c r="J1" s="625"/>
      <c r="K1" s="625"/>
      <c r="L1" s="625"/>
    </row>
    <row r="2" spans="1:26" ht="11.25" customHeight="1" x14ac:dyDescent="0.25">
      <c r="Z2" s="35">
        <f>'[7]Attach 3(JV)'!Z2</f>
        <v>0</v>
      </c>
    </row>
    <row r="3" spans="1:26" ht="60.75" customHeight="1" x14ac:dyDescent="0.25">
      <c r="A3" s="501" t="str">
        <f>Cover!B2</f>
        <v xml:space="preserve">Supply of Heavy-Duty Industrial Trailer of 350 MT Load Capacity </v>
      </c>
      <c r="B3" s="502"/>
      <c r="C3" s="502"/>
      <c r="D3" s="502"/>
      <c r="E3" s="502"/>
      <c r="F3" s="502"/>
      <c r="G3" s="502"/>
      <c r="H3" s="502"/>
      <c r="I3" s="502"/>
      <c r="J3" s="502"/>
      <c r="K3" s="502"/>
      <c r="L3" s="502"/>
    </row>
    <row r="4" spans="1:26" ht="15.95" customHeight="1" x14ac:dyDescent="0.25">
      <c r="A4" s="345"/>
      <c r="H4" s="46"/>
      <c r="I4" s="47"/>
    </row>
    <row r="5" spans="1:26" ht="20.100000000000001" customHeight="1" x14ac:dyDescent="0.25">
      <c r="A5" s="423" t="s">
        <v>278</v>
      </c>
      <c r="B5" s="423"/>
      <c r="C5" s="423"/>
      <c r="D5" s="423"/>
      <c r="E5" s="423"/>
      <c r="F5" s="423"/>
      <c r="G5" s="423"/>
      <c r="H5" s="423"/>
      <c r="I5" s="423"/>
      <c r="J5" s="423"/>
      <c r="K5" s="423"/>
      <c r="L5" s="423"/>
    </row>
    <row r="6" spans="1:26" ht="15.95" customHeight="1" x14ac:dyDescent="0.25">
      <c r="A6" s="49"/>
      <c r="H6" s="46"/>
      <c r="I6" s="47"/>
    </row>
    <row r="7" spans="1:26" ht="20.100000000000001" customHeight="1" x14ac:dyDescent="0.25">
      <c r="A7" s="50" t="str">
        <f>'[7]Attach 3(JV)'!A7</f>
        <v>Bidder’s Name and Address :</v>
      </c>
      <c r="G7" s="51" t="str">
        <f>'[7]Attach 3(JV)'!E7</f>
        <v>To:</v>
      </c>
      <c r="I7" s="47"/>
    </row>
    <row r="8" spans="1:26" ht="36" customHeight="1" x14ac:dyDescent="0.25">
      <c r="A8" s="424" t="str">
        <f>'[7]Attach 3(JV)'!A8</f>
        <v/>
      </c>
      <c r="B8" s="424"/>
      <c r="C8" s="424"/>
      <c r="D8" s="424"/>
      <c r="E8" s="424"/>
      <c r="F8" s="424"/>
      <c r="G8" s="53" t="str">
        <f>'[7]Attach 3(JV)'!E8</f>
        <v>Contract &amp; Material Department,</v>
      </c>
      <c r="I8" s="47"/>
    </row>
    <row r="9" spans="1:26" ht="20.100000000000001" customHeight="1" x14ac:dyDescent="0.25">
      <c r="A9" s="55" t="s">
        <v>25</v>
      </c>
      <c r="B9" s="416">
        <f>'Name of Bidders'!D8</f>
        <v>0</v>
      </c>
      <c r="C9" s="416"/>
      <c r="D9" s="416"/>
      <c r="E9" s="416"/>
      <c r="F9" s="416"/>
      <c r="G9" s="53" t="str">
        <f>'[7]Attach 3(JV)'!E9</f>
        <v>National High Power Test Laboratory Pvt. Ltd;</v>
      </c>
      <c r="I9" s="47"/>
    </row>
    <row r="10" spans="1:26" ht="20.100000000000001" customHeight="1" x14ac:dyDescent="0.25">
      <c r="A10" s="55" t="s">
        <v>27</v>
      </c>
      <c r="B10" s="416">
        <f>'Name of Bidders'!D9</f>
        <v>0</v>
      </c>
      <c r="C10" s="416"/>
      <c r="D10" s="416"/>
      <c r="E10" s="416"/>
      <c r="F10" s="416"/>
      <c r="G10" s="53" t="str">
        <f>'[7]Attach 3(JV)'!E10</f>
        <v>Bina, MP</v>
      </c>
      <c r="I10" s="47"/>
    </row>
    <row r="11" spans="1:26" ht="20.100000000000001" customHeight="1" x14ac:dyDescent="0.25">
      <c r="B11" s="416">
        <f>'Name of Bidders'!D10</f>
        <v>0</v>
      </c>
      <c r="C11" s="416"/>
      <c r="D11" s="416"/>
      <c r="E11" s="416"/>
      <c r="F11" s="416"/>
      <c r="G11" s="53">
        <f>'[7]Attach 3(JV)'!E11</f>
        <v>0</v>
      </c>
    </row>
    <row r="12" spans="1:26" ht="20.100000000000001" customHeight="1" x14ac:dyDescent="0.25">
      <c r="A12" s="49"/>
      <c r="B12" s="416">
        <f>'Name of Bidders'!D11</f>
        <v>0</v>
      </c>
      <c r="C12" s="416"/>
      <c r="D12" s="416"/>
      <c r="E12" s="416"/>
      <c r="F12" s="416"/>
      <c r="G12" s="53"/>
    </row>
    <row r="13" spans="1:26" ht="15.95" customHeight="1" x14ac:dyDescent="0.25">
      <c r="A13" s="49"/>
      <c r="B13" s="56"/>
      <c r="C13" s="56"/>
      <c r="D13" s="56"/>
      <c r="E13" s="56"/>
      <c r="F13" s="56"/>
    </row>
    <row r="14" spans="1:26" ht="20.100000000000001" customHeight="1" x14ac:dyDescent="0.25">
      <c r="A14" s="39" t="s">
        <v>30</v>
      </c>
    </row>
    <row r="15" spans="1:26" ht="20.100000000000001" customHeight="1" x14ac:dyDescent="0.25">
      <c r="A15" s="49"/>
    </row>
    <row r="16" spans="1:26" ht="57.75" customHeight="1" x14ac:dyDescent="0.25">
      <c r="A16" s="509" t="s">
        <v>279</v>
      </c>
      <c r="B16" s="509"/>
      <c r="C16" s="509"/>
      <c r="D16" s="509"/>
      <c r="E16" s="509"/>
      <c r="F16" s="509"/>
      <c r="G16" s="509"/>
      <c r="H16" s="509"/>
      <c r="I16" s="509"/>
      <c r="J16" s="509"/>
      <c r="K16" s="509"/>
      <c r="L16" s="509"/>
    </row>
    <row r="17" spans="1:12" ht="20.100000000000001" customHeight="1" x14ac:dyDescent="0.3">
      <c r="A17" s="250">
        <v>1</v>
      </c>
      <c r="B17" s="251" t="s">
        <v>280</v>
      </c>
    </row>
    <row r="18" spans="1:12" ht="82.5" customHeight="1" x14ac:dyDescent="0.25">
      <c r="A18" s="135"/>
      <c r="B18" s="595" t="s">
        <v>481</v>
      </c>
      <c r="C18" s="595"/>
      <c r="D18" s="595"/>
      <c r="E18" s="595"/>
      <c r="F18" s="595"/>
      <c r="G18" s="595"/>
      <c r="H18" s="595"/>
      <c r="I18" s="595"/>
      <c r="J18" s="595"/>
      <c r="K18" s="595"/>
      <c r="L18" s="595"/>
    </row>
    <row r="19" spans="1:12" ht="60.75" customHeight="1" x14ac:dyDescent="0.25">
      <c r="A19" s="252">
        <v>1.1000000000000001</v>
      </c>
      <c r="B19" s="621" t="s">
        <v>281</v>
      </c>
      <c r="C19" s="621"/>
      <c r="D19" s="621"/>
      <c r="E19" s="621"/>
      <c r="F19" s="621"/>
      <c r="G19" s="621"/>
      <c r="H19" s="621"/>
      <c r="I19" s="621"/>
      <c r="J19" s="621"/>
      <c r="K19" s="621"/>
      <c r="L19" s="621"/>
    </row>
    <row r="20" spans="1:12" ht="33" customHeight="1" x14ac:dyDescent="0.25">
      <c r="A20" s="135"/>
      <c r="B20" s="619" t="str">
        <f>IF('[7]Names of Bidder'!I6="Sole Bidder","Name of the Bidder (Sole Bidder)", "Name of Bidder (Lead Partner)")</f>
        <v>Name of Bidder (Lead Partner)</v>
      </c>
      <c r="C20" s="619"/>
      <c r="D20" s="619"/>
      <c r="E20" s="619"/>
      <c r="F20" s="619"/>
      <c r="G20" s="619"/>
      <c r="H20" s="553">
        <f>B9</f>
        <v>0</v>
      </c>
      <c r="I20" s="553"/>
      <c r="J20" s="553"/>
      <c r="K20" s="553"/>
      <c r="L20" s="553"/>
    </row>
    <row r="21" spans="1:12" ht="33" customHeight="1" x14ac:dyDescent="0.25">
      <c r="A21" s="69"/>
      <c r="B21" s="619" t="s">
        <v>282</v>
      </c>
      <c r="C21" s="619"/>
      <c r="D21" s="619"/>
      <c r="E21" s="619"/>
      <c r="F21" s="619"/>
      <c r="G21" s="619"/>
      <c r="H21" s="604" t="s">
        <v>283</v>
      </c>
      <c r="I21" s="604"/>
      <c r="J21" s="604"/>
      <c r="K21" s="604"/>
      <c r="L21" s="604"/>
    </row>
    <row r="22" spans="1:12" ht="33" customHeight="1" x14ac:dyDescent="0.25">
      <c r="A22" s="69"/>
      <c r="B22" s="619" t="s">
        <v>284</v>
      </c>
      <c r="C22" s="619"/>
      <c r="D22" s="619"/>
      <c r="E22" s="619"/>
      <c r="F22" s="619"/>
      <c r="G22" s="619"/>
      <c r="H22" s="604"/>
      <c r="I22" s="604"/>
      <c r="J22" s="604"/>
      <c r="K22" s="604"/>
      <c r="L22" s="604"/>
    </row>
    <row r="23" spans="1:12" ht="33" customHeight="1" x14ac:dyDescent="0.25">
      <c r="A23" s="69"/>
      <c r="B23" s="619" t="s">
        <v>285</v>
      </c>
      <c r="C23" s="619"/>
      <c r="D23" s="619"/>
      <c r="E23" s="619"/>
      <c r="F23" s="619"/>
      <c r="G23" s="619"/>
      <c r="H23" s="604"/>
      <c r="I23" s="604"/>
      <c r="J23" s="604"/>
      <c r="K23" s="604"/>
      <c r="L23" s="604"/>
    </row>
    <row r="24" spans="1:12" ht="33" customHeight="1" x14ac:dyDescent="0.25">
      <c r="A24" s="69"/>
      <c r="B24" s="619" t="s">
        <v>286</v>
      </c>
      <c r="C24" s="619"/>
      <c r="D24" s="619"/>
      <c r="E24" s="619"/>
      <c r="F24" s="619"/>
      <c r="G24" s="619"/>
      <c r="H24" s="604"/>
      <c r="I24" s="604"/>
      <c r="J24" s="604"/>
      <c r="K24" s="604"/>
      <c r="L24" s="604"/>
    </row>
    <row r="25" spans="1:12" ht="6" customHeight="1" x14ac:dyDescent="0.25">
      <c r="A25" s="69"/>
      <c r="B25" s="185"/>
      <c r="C25" s="185"/>
      <c r="D25" s="185"/>
      <c r="E25" s="185"/>
      <c r="F25" s="185"/>
      <c r="G25" s="185"/>
      <c r="H25" s="66"/>
      <c r="I25" s="66"/>
      <c r="J25" s="66"/>
      <c r="K25" s="66"/>
      <c r="L25" s="66"/>
    </row>
    <row r="26" spans="1:12" ht="18.95" customHeight="1" x14ac:dyDescent="0.25">
      <c r="A26" s="252">
        <v>1.2</v>
      </c>
      <c r="B26" s="620" t="s">
        <v>287</v>
      </c>
      <c r="C26" s="620"/>
      <c r="D26" s="620"/>
      <c r="E26" s="620"/>
      <c r="F26" s="620"/>
      <c r="G26" s="620"/>
      <c r="H26" s="620"/>
      <c r="I26" s="620"/>
      <c r="J26" s="620"/>
      <c r="K26" s="620"/>
      <c r="L26" s="620"/>
    </row>
    <row r="27" spans="1:12" ht="18.95" customHeight="1" x14ac:dyDescent="0.25">
      <c r="A27" s="254" t="s">
        <v>288</v>
      </c>
      <c r="B27" s="39" t="s">
        <v>289</v>
      </c>
      <c r="D27" s="255"/>
      <c r="E27" s="255"/>
    </row>
    <row r="28" spans="1:12" ht="18.95" customHeight="1" x14ac:dyDescent="0.25">
      <c r="A28" s="69"/>
      <c r="B28" s="553" t="s">
        <v>290</v>
      </c>
      <c r="C28" s="553"/>
      <c r="D28" s="508"/>
      <c r="E28" s="508"/>
      <c r="F28" s="508"/>
      <c r="G28" s="508"/>
      <c r="H28" s="508"/>
      <c r="I28" s="508"/>
      <c r="J28" s="508"/>
      <c r="K28" s="508"/>
      <c r="L28" s="508"/>
    </row>
    <row r="29" spans="1:12" ht="18.95" customHeight="1" x14ac:dyDescent="0.25">
      <c r="A29" s="69"/>
      <c r="B29" s="622" t="s">
        <v>291</v>
      </c>
      <c r="C29" s="623"/>
      <c r="D29" s="624"/>
      <c r="E29" s="624"/>
      <c r="F29" s="624"/>
      <c r="G29" s="624"/>
      <c r="H29" s="624"/>
      <c r="I29" s="624"/>
      <c r="J29" s="624"/>
      <c r="K29" s="624"/>
      <c r="L29" s="624"/>
    </row>
    <row r="30" spans="1:12" ht="18.95" customHeight="1" x14ac:dyDescent="0.25">
      <c r="A30" s="69"/>
      <c r="B30" s="256"/>
      <c r="C30" s="257"/>
      <c r="D30" s="617"/>
      <c r="E30" s="617"/>
      <c r="F30" s="617"/>
      <c r="G30" s="617"/>
      <c r="H30" s="617"/>
      <c r="I30" s="617"/>
      <c r="J30" s="617"/>
      <c r="K30" s="617"/>
      <c r="L30" s="617"/>
    </row>
    <row r="31" spans="1:12" ht="18.95" customHeight="1" x14ac:dyDescent="0.25">
      <c r="A31" s="69"/>
      <c r="B31" s="256"/>
      <c r="C31" s="257"/>
      <c r="D31" s="617"/>
      <c r="E31" s="617"/>
      <c r="F31" s="617"/>
      <c r="G31" s="617"/>
      <c r="H31" s="617"/>
      <c r="I31" s="617"/>
      <c r="J31" s="617"/>
      <c r="K31" s="617"/>
      <c r="L31" s="617"/>
    </row>
    <row r="32" spans="1:12" ht="18.95" customHeight="1" x14ac:dyDescent="0.25">
      <c r="A32" s="69"/>
      <c r="B32" s="258"/>
      <c r="C32" s="259"/>
      <c r="D32" s="618"/>
      <c r="E32" s="618"/>
      <c r="F32" s="618"/>
      <c r="G32" s="618"/>
      <c r="H32" s="618"/>
      <c r="I32" s="618"/>
      <c r="J32" s="618"/>
      <c r="K32" s="618"/>
      <c r="L32" s="618"/>
    </row>
    <row r="33" spans="1:12" ht="18.95" customHeight="1" x14ac:dyDescent="0.25">
      <c r="A33" s="69"/>
      <c r="B33" s="553" t="s">
        <v>292</v>
      </c>
      <c r="C33" s="553"/>
      <c r="D33" s="508"/>
      <c r="E33" s="508"/>
      <c r="F33" s="508"/>
      <c r="G33" s="508"/>
      <c r="H33" s="508"/>
      <c r="I33" s="508"/>
      <c r="J33" s="508"/>
      <c r="K33" s="508"/>
      <c r="L33" s="508"/>
    </row>
    <row r="34" spans="1:12" ht="18.95" customHeight="1" x14ac:dyDescent="0.25">
      <c r="A34" s="69"/>
      <c r="B34" s="553" t="s">
        <v>293</v>
      </c>
      <c r="C34" s="553"/>
      <c r="D34" s="508"/>
      <c r="E34" s="508"/>
      <c r="F34" s="508"/>
      <c r="G34" s="508"/>
      <c r="H34" s="508"/>
      <c r="I34" s="508"/>
      <c r="J34" s="508"/>
      <c r="K34" s="508"/>
      <c r="L34" s="508"/>
    </row>
    <row r="35" spans="1:12" ht="18.95" customHeight="1" x14ac:dyDescent="0.25">
      <c r="A35" s="69"/>
      <c r="B35" s="553" t="s">
        <v>294</v>
      </c>
      <c r="C35" s="553"/>
      <c r="D35" s="508"/>
      <c r="E35" s="508"/>
      <c r="F35" s="508"/>
      <c r="G35" s="508"/>
      <c r="H35" s="508"/>
      <c r="I35" s="508"/>
      <c r="J35" s="508"/>
      <c r="K35" s="508"/>
      <c r="L35" s="508"/>
    </row>
    <row r="36" spans="1:12" ht="18.95" customHeight="1" x14ac:dyDescent="0.25">
      <c r="A36" s="69"/>
      <c r="B36" s="553" t="s">
        <v>295</v>
      </c>
      <c r="C36" s="553"/>
      <c r="D36" s="508"/>
      <c r="E36" s="508"/>
      <c r="F36" s="508"/>
      <c r="G36" s="508"/>
      <c r="H36" s="508"/>
      <c r="I36" s="508"/>
      <c r="J36" s="508"/>
      <c r="K36" s="508"/>
      <c r="L36" s="508"/>
    </row>
    <row r="37" spans="1:12" ht="8.1" customHeight="1" x14ac:dyDescent="0.25">
      <c r="A37" s="69"/>
      <c r="B37" s="188"/>
      <c r="C37" s="188"/>
      <c r="D37" s="116"/>
      <c r="E37" s="116"/>
      <c r="F37" s="116"/>
      <c r="G37" s="116"/>
      <c r="H37" s="116"/>
      <c r="I37" s="116"/>
      <c r="J37" s="116"/>
      <c r="K37" s="116"/>
      <c r="L37" s="116"/>
    </row>
    <row r="38" spans="1:12" ht="61.5" customHeight="1" x14ac:dyDescent="0.25">
      <c r="A38" s="260" t="s">
        <v>250</v>
      </c>
      <c r="B38" s="595" t="s">
        <v>296</v>
      </c>
      <c r="C38" s="595"/>
      <c r="D38" s="595"/>
      <c r="E38" s="595"/>
      <c r="F38" s="595"/>
      <c r="G38" s="595"/>
      <c r="H38" s="595"/>
      <c r="I38" s="595"/>
      <c r="J38" s="595"/>
      <c r="K38" s="595"/>
      <c r="L38" s="595"/>
    </row>
    <row r="39" spans="1:12" ht="33.75" customHeight="1" x14ac:dyDescent="0.25">
      <c r="A39" s="69"/>
      <c r="B39" s="186" t="s">
        <v>57</v>
      </c>
      <c r="C39" s="616" t="s">
        <v>297</v>
      </c>
      <c r="D39" s="616"/>
      <c r="E39" s="616"/>
      <c r="F39" s="616"/>
      <c r="G39" s="616" t="s">
        <v>95</v>
      </c>
      <c r="H39" s="616"/>
      <c r="I39" s="616" t="s">
        <v>298</v>
      </c>
      <c r="J39" s="616"/>
      <c r="K39" s="616"/>
      <c r="L39" s="616"/>
    </row>
    <row r="40" spans="1:12" ht="38.1" customHeight="1" x14ac:dyDescent="0.25">
      <c r="B40" s="261"/>
      <c r="C40" s="508"/>
      <c r="D40" s="508"/>
      <c r="E40" s="508"/>
      <c r="F40" s="508"/>
      <c r="G40" s="599"/>
      <c r="H40" s="599"/>
      <c r="I40" s="508"/>
      <c r="J40" s="508"/>
      <c r="K40" s="508"/>
      <c r="L40" s="508"/>
    </row>
    <row r="41" spans="1:12" ht="38.1" customHeight="1" x14ac:dyDescent="0.25">
      <c r="A41" s="69"/>
      <c r="B41" s="261"/>
      <c r="C41" s="508"/>
      <c r="D41" s="508"/>
      <c r="E41" s="508"/>
      <c r="F41" s="508"/>
      <c r="G41" s="599"/>
      <c r="H41" s="599"/>
      <c r="I41" s="508"/>
      <c r="J41" s="508"/>
      <c r="K41" s="508"/>
      <c r="L41" s="508"/>
    </row>
    <row r="42" spans="1:12" ht="20.100000000000001" customHeight="1" x14ac:dyDescent="0.3">
      <c r="A42" s="250">
        <v>2</v>
      </c>
      <c r="B42" s="262" t="s">
        <v>299</v>
      </c>
    </row>
    <row r="43" spans="1:12" ht="78.75" customHeight="1" x14ac:dyDescent="0.25">
      <c r="B43" s="595" t="s">
        <v>482</v>
      </c>
      <c r="C43" s="595"/>
      <c r="D43" s="595"/>
      <c r="E43" s="595"/>
      <c r="F43" s="595"/>
      <c r="G43" s="595"/>
      <c r="H43" s="595"/>
      <c r="I43" s="595"/>
      <c r="J43" s="595"/>
      <c r="K43" s="595"/>
      <c r="L43" s="595"/>
    </row>
    <row r="44" spans="1:12" s="36" customFormat="1" ht="34.5" customHeight="1" x14ac:dyDescent="0.25">
      <c r="A44" s="252">
        <v>2.1</v>
      </c>
      <c r="B44" s="595" t="s">
        <v>300</v>
      </c>
      <c r="C44" s="595"/>
      <c r="D44" s="595"/>
      <c r="E44" s="595"/>
      <c r="F44" s="595"/>
      <c r="G44" s="595"/>
      <c r="H44" s="595"/>
      <c r="I44" s="595"/>
      <c r="J44" s="595"/>
      <c r="K44" s="595"/>
      <c r="L44" s="595"/>
    </row>
    <row r="45" spans="1:12" ht="51" customHeight="1" x14ac:dyDescent="0.25">
      <c r="A45" s="69"/>
      <c r="B45" s="263" t="s">
        <v>301</v>
      </c>
      <c r="C45" s="615" t="s">
        <v>302</v>
      </c>
      <c r="D45" s="615"/>
      <c r="E45" s="615"/>
      <c r="F45" s="615"/>
      <c r="G45" s="615" t="s">
        <v>303</v>
      </c>
      <c r="H45" s="615"/>
      <c r="I45" s="615" t="s">
        <v>304</v>
      </c>
      <c r="J45" s="615"/>
      <c r="K45" s="615" t="s">
        <v>305</v>
      </c>
      <c r="L45" s="615"/>
    </row>
    <row r="46" spans="1:12" ht="27.95" customHeight="1" x14ac:dyDescent="0.25">
      <c r="A46" s="69"/>
      <c r="B46" s="261">
        <v>1</v>
      </c>
      <c r="C46" s="508"/>
      <c r="D46" s="508"/>
      <c r="E46" s="508"/>
      <c r="F46" s="508"/>
      <c r="G46" s="599"/>
      <c r="H46" s="599"/>
      <c r="I46" s="599"/>
      <c r="J46" s="599"/>
      <c r="K46" s="613"/>
      <c r="L46" s="613"/>
    </row>
    <row r="47" spans="1:12" ht="27.95" customHeight="1" x14ac:dyDescent="0.25">
      <c r="A47" s="69"/>
      <c r="B47" s="261">
        <v>2</v>
      </c>
      <c r="C47" s="508"/>
      <c r="D47" s="508"/>
      <c r="E47" s="508"/>
      <c r="F47" s="508"/>
      <c r="G47" s="599"/>
      <c r="H47" s="599"/>
      <c r="I47" s="599"/>
      <c r="J47" s="599"/>
      <c r="K47" s="613"/>
      <c r="L47" s="613"/>
    </row>
    <row r="48" spans="1:12" ht="27.95" customHeight="1" x14ac:dyDescent="0.25">
      <c r="A48" s="69"/>
      <c r="B48" s="261">
        <v>3</v>
      </c>
      <c r="C48" s="508"/>
      <c r="D48" s="508"/>
      <c r="E48" s="508"/>
      <c r="F48" s="508"/>
      <c r="G48" s="599"/>
      <c r="H48" s="599"/>
      <c r="I48" s="599"/>
      <c r="J48" s="599"/>
      <c r="K48" s="613"/>
      <c r="L48" s="613"/>
    </row>
    <row r="49" spans="1:12" ht="27.95" customHeight="1" x14ac:dyDescent="0.25">
      <c r="A49" s="69"/>
      <c r="B49" s="261">
        <v>4</v>
      </c>
      <c r="C49" s="508"/>
      <c r="D49" s="508"/>
      <c r="E49" s="508"/>
      <c r="F49" s="508"/>
      <c r="G49" s="599"/>
      <c r="H49" s="599"/>
      <c r="I49" s="599"/>
      <c r="J49" s="599"/>
      <c r="K49" s="613"/>
      <c r="L49" s="613"/>
    </row>
    <row r="50" spans="1:12" ht="27.95" customHeight="1" x14ac:dyDescent="0.25">
      <c r="A50" s="69"/>
      <c r="B50" s="261">
        <v>5</v>
      </c>
      <c r="C50" s="508"/>
      <c r="D50" s="508"/>
      <c r="E50" s="508"/>
      <c r="F50" s="508"/>
      <c r="G50" s="599"/>
      <c r="H50" s="599"/>
      <c r="I50" s="599"/>
      <c r="J50" s="599"/>
      <c r="K50" s="613"/>
      <c r="L50" s="613"/>
    </row>
    <row r="51" spans="1:12" ht="27.95" customHeight="1" x14ac:dyDescent="0.25">
      <c r="A51" s="69"/>
      <c r="B51" s="37"/>
      <c r="C51" s="37"/>
      <c r="D51" s="37"/>
      <c r="E51" s="37"/>
      <c r="F51" s="37"/>
      <c r="G51" s="37"/>
      <c r="H51" s="37"/>
    </row>
    <row r="52" spans="1:12" ht="27.95" customHeight="1" x14ac:dyDescent="0.25">
      <c r="A52" s="264">
        <v>3</v>
      </c>
      <c r="B52" s="614" t="s">
        <v>306</v>
      </c>
      <c r="C52" s="614"/>
      <c r="D52" s="614"/>
      <c r="E52" s="614"/>
      <c r="F52" s="614"/>
      <c r="G52" s="614"/>
      <c r="H52" s="614"/>
      <c r="I52" s="614"/>
      <c r="J52" s="614"/>
      <c r="K52" s="614"/>
      <c r="L52" s="614"/>
    </row>
    <row r="53" spans="1:12" ht="54.75" customHeight="1" x14ac:dyDescent="0.25">
      <c r="A53" s="69"/>
      <c r="B53" s="578" t="s">
        <v>307</v>
      </c>
      <c r="C53" s="578"/>
      <c r="D53" s="578"/>
      <c r="E53" s="578"/>
      <c r="F53" s="578"/>
      <c r="G53" s="578"/>
      <c r="H53" s="578"/>
      <c r="I53" s="578"/>
      <c r="J53" s="578"/>
      <c r="K53" s="578"/>
      <c r="L53" s="578"/>
    </row>
    <row r="54" spans="1:12" ht="27.95" customHeight="1" x14ac:dyDescent="0.25">
      <c r="A54" s="264">
        <v>3.1</v>
      </c>
      <c r="B54" s="609" t="s">
        <v>308</v>
      </c>
      <c r="C54" s="609"/>
      <c r="D54" s="609"/>
      <c r="E54" s="609"/>
      <c r="F54" s="609"/>
      <c r="G54" s="609"/>
      <c r="H54" s="609"/>
      <c r="I54" s="609"/>
      <c r="J54" s="609"/>
      <c r="K54" s="609"/>
      <c r="L54" s="609"/>
    </row>
    <row r="55" spans="1:12" ht="36.75" customHeight="1" x14ac:dyDescent="0.25">
      <c r="A55" s="69"/>
      <c r="B55" s="263" t="s">
        <v>301</v>
      </c>
      <c r="C55" s="610" t="s">
        <v>309</v>
      </c>
      <c r="D55" s="611"/>
      <c r="E55" s="611"/>
      <c r="F55" s="612"/>
      <c r="G55" s="610" t="s">
        <v>310</v>
      </c>
      <c r="H55" s="611"/>
      <c r="I55" s="611"/>
      <c r="J55" s="611"/>
      <c r="K55" s="611"/>
      <c r="L55" s="612"/>
    </row>
    <row r="56" spans="1:12" ht="27.95" customHeight="1" x14ac:dyDescent="0.25">
      <c r="A56" s="69"/>
      <c r="B56" s="261">
        <v>1</v>
      </c>
      <c r="C56" s="605"/>
      <c r="D56" s="606"/>
      <c r="E56" s="606"/>
      <c r="F56" s="607"/>
      <c r="G56" s="605"/>
      <c r="H56" s="606"/>
      <c r="I56" s="606"/>
      <c r="J56" s="606"/>
      <c r="K56" s="606"/>
      <c r="L56" s="607"/>
    </row>
    <row r="57" spans="1:12" ht="27.95" customHeight="1" x14ac:dyDescent="0.25">
      <c r="A57" s="69"/>
      <c r="B57" s="261">
        <v>2</v>
      </c>
      <c r="C57" s="605"/>
      <c r="D57" s="606"/>
      <c r="E57" s="606"/>
      <c r="F57" s="607"/>
      <c r="G57" s="605"/>
      <c r="H57" s="606"/>
      <c r="I57" s="606"/>
      <c r="J57" s="606"/>
      <c r="K57" s="606"/>
      <c r="L57" s="607"/>
    </row>
    <row r="58" spans="1:12" ht="27.95" customHeight="1" x14ac:dyDescent="0.25">
      <c r="A58" s="69"/>
      <c r="B58" s="261">
        <v>3</v>
      </c>
      <c r="C58" s="605"/>
      <c r="D58" s="606"/>
      <c r="E58" s="606"/>
      <c r="F58" s="607"/>
      <c r="G58" s="605"/>
      <c r="H58" s="606"/>
      <c r="I58" s="606"/>
      <c r="J58" s="606"/>
      <c r="K58" s="606"/>
      <c r="L58" s="607"/>
    </row>
    <row r="59" spans="1:12" ht="27.95" customHeight="1" x14ac:dyDescent="0.25">
      <c r="A59" s="69"/>
      <c r="B59" s="261">
        <v>4</v>
      </c>
      <c r="C59" s="605"/>
      <c r="D59" s="606"/>
      <c r="E59" s="606"/>
      <c r="F59" s="607"/>
      <c r="G59" s="605"/>
      <c r="H59" s="606"/>
      <c r="I59" s="606"/>
      <c r="J59" s="606"/>
      <c r="K59" s="606"/>
      <c r="L59" s="607"/>
    </row>
    <row r="60" spans="1:12" ht="27.95" customHeight="1" x14ac:dyDescent="0.25">
      <c r="A60" s="69"/>
      <c r="B60" s="261">
        <v>5</v>
      </c>
      <c r="C60" s="605"/>
      <c r="D60" s="606"/>
      <c r="E60" s="606"/>
      <c r="F60" s="607"/>
      <c r="G60" s="605"/>
      <c r="H60" s="606"/>
      <c r="I60" s="606"/>
      <c r="J60" s="606"/>
      <c r="K60" s="606"/>
      <c r="L60" s="607"/>
    </row>
    <row r="61" spans="1:12" ht="27.95" customHeight="1" x14ac:dyDescent="0.25">
      <c r="A61" s="69"/>
      <c r="B61" s="261">
        <v>6</v>
      </c>
      <c r="C61" s="605"/>
      <c r="D61" s="606"/>
      <c r="E61" s="606"/>
      <c r="F61" s="607"/>
      <c r="G61" s="605"/>
      <c r="H61" s="606"/>
      <c r="I61" s="606"/>
      <c r="J61" s="606"/>
      <c r="K61" s="606"/>
      <c r="L61" s="607"/>
    </row>
    <row r="62" spans="1:12" ht="27.95" customHeight="1" x14ac:dyDescent="0.25">
      <c r="A62" s="69"/>
      <c r="B62" s="261">
        <v>7</v>
      </c>
      <c r="C62" s="605"/>
      <c r="D62" s="606"/>
      <c r="E62" s="606"/>
      <c r="F62" s="607"/>
      <c r="G62" s="605"/>
      <c r="H62" s="606"/>
      <c r="I62" s="606"/>
      <c r="J62" s="606"/>
      <c r="K62" s="606"/>
      <c r="L62" s="607"/>
    </row>
    <row r="63" spans="1:12" ht="27.95" customHeight="1" x14ac:dyDescent="0.25">
      <c r="A63" s="69"/>
      <c r="B63" s="261">
        <v>8</v>
      </c>
      <c r="C63" s="605"/>
      <c r="D63" s="606"/>
      <c r="E63" s="606"/>
      <c r="F63" s="607"/>
      <c r="G63" s="605"/>
      <c r="H63" s="606"/>
      <c r="I63" s="606"/>
      <c r="J63" s="606"/>
      <c r="K63" s="606"/>
      <c r="L63" s="607"/>
    </row>
    <row r="64" spans="1:12" ht="27.95" customHeight="1" x14ac:dyDescent="0.25">
      <c r="A64" s="69"/>
      <c r="B64" s="261">
        <v>9</v>
      </c>
      <c r="C64" s="605"/>
      <c r="D64" s="606"/>
      <c r="E64" s="606"/>
      <c r="F64" s="607"/>
      <c r="G64" s="605"/>
      <c r="H64" s="606"/>
      <c r="I64" s="606"/>
      <c r="J64" s="606"/>
      <c r="K64" s="606"/>
      <c r="L64" s="607"/>
    </row>
    <row r="65" spans="1:12" ht="27.95" customHeight="1" x14ac:dyDescent="0.25">
      <c r="A65" s="69"/>
      <c r="B65" s="261">
        <v>10</v>
      </c>
      <c r="C65" s="605"/>
      <c r="D65" s="606"/>
      <c r="E65" s="606"/>
      <c r="F65" s="607"/>
      <c r="G65" s="605"/>
      <c r="H65" s="606"/>
      <c r="I65" s="606"/>
      <c r="J65" s="606"/>
      <c r="K65" s="606"/>
      <c r="L65" s="607"/>
    </row>
    <row r="66" spans="1:12" ht="27.95" customHeight="1" x14ac:dyDescent="0.25">
      <c r="A66" s="69"/>
      <c r="B66" s="265"/>
      <c r="C66" s="266"/>
      <c r="D66" s="266"/>
      <c r="E66" s="266"/>
      <c r="F66" s="266"/>
      <c r="G66" s="265"/>
      <c r="H66" s="265"/>
      <c r="I66" s="265"/>
      <c r="J66" s="265"/>
      <c r="K66" s="267"/>
      <c r="L66" s="267"/>
    </row>
    <row r="67" spans="1:12" ht="21" customHeight="1" x14ac:dyDescent="0.3">
      <c r="A67" s="250">
        <v>4</v>
      </c>
      <c r="B67" s="262" t="s">
        <v>311</v>
      </c>
      <c r="D67" s="116"/>
      <c r="E67" s="116"/>
      <c r="F67" s="116"/>
    </row>
    <row r="68" spans="1:12" ht="18" customHeight="1" x14ac:dyDescent="0.3">
      <c r="A68" s="268">
        <v>4.0999999999999996</v>
      </c>
      <c r="B68" s="608" t="s">
        <v>312</v>
      </c>
      <c r="C68" s="608"/>
      <c r="D68" s="608"/>
      <c r="E68" s="608"/>
      <c r="F68" s="116"/>
    </row>
    <row r="69" spans="1:12" ht="67.5" customHeight="1" x14ac:dyDescent="0.25">
      <c r="A69" s="69"/>
      <c r="B69" s="595" t="s">
        <v>313</v>
      </c>
      <c r="C69" s="595"/>
      <c r="D69" s="595"/>
      <c r="E69" s="595"/>
      <c r="F69" s="595"/>
      <c r="G69" s="595"/>
      <c r="H69" s="595"/>
      <c r="I69" s="595"/>
      <c r="J69" s="595"/>
      <c r="K69" s="595"/>
      <c r="L69" s="595"/>
    </row>
    <row r="70" spans="1:12" s="36" customFormat="1" ht="35.25" customHeight="1" x14ac:dyDescent="0.25">
      <c r="A70" s="69"/>
      <c r="B70" s="446" t="s">
        <v>314</v>
      </c>
      <c r="C70" s="446"/>
      <c r="D70" s="446"/>
      <c r="E70" s="600" t="s">
        <v>315</v>
      </c>
      <c r="F70" s="601"/>
      <c r="G70" s="601"/>
      <c r="H70" s="602"/>
      <c r="I70" s="446" t="s">
        <v>316</v>
      </c>
      <c r="J70" s="446"/>
      <c r="K70" s="446"/>
      <c r="L70" s="446"/>
    </row>
    <row r="71" spans="1:12" ht="20.100000000000001" customHeight="1" x14ac:dyDescent="0.25">
      <c r="A71" s="69"/>
      <c r="B71" s="508"/>
      <c r="C71" s="508"/>
      <c r="D71" s="508"/>
      <c r="E71" s="599"/>
      <c r="F71" s="599"/>
      <c r="G71" s="599"/>
      <c r="H71" s="599"/>
      <c r="I71" s="599"/>
      <c r="J71" s="599"/>
      <c r="K71" s="599"/>
      <c r="L71" s="599"/>
    </row>
    <row r="72" spans="1:12" ht="20.100000000000001" customHeight="1" x14ac:dyDescent="0.25">
      <c r="A72" s="69"/>
      <c r="B72" s="508"/>
      <c r="C72" s="508"/>
      <c r="D72" s="508"/>
      <c r="E72" s="599"/>
      <c r="F72" s="599"/>
      <c r="G72" s="599"/>
      <c r="H72" s="599"/>
      <c r="I72" s="599"/>
      <c r="J72" s="599"/>
      <c r="K72" s="599"/>
      <c r="L72" s="599"/>
    </row>
    <row r="73" spans="1:12" ht="20.100000000000001" customHeight="1" x14ac:dyDescent="0.25">
      <c r="A73" s="69"/>
      <c r="B73" s="508"/>
      <c r="C73" s="508"/>
      <c r="D73" s="508"/>
      <c r="E73" s="599"/>
      <c r="F73" s="599"/>
      <c r="G73" s="599"/>
      <c r="H73" s="599"/>
      <c r="I73" s="599"/>
      <c r="J73" s="599"/>
      <c r="K73" s="599"/>
      <c r="L73" s="599"/>
    </row>
    <row r="74" spans="1:12" ht="20.100000000000001" customHeight="1" x14ac:dyDescent="0.25">
      <c r="A74" s="69"/>
      <c r="B74" s="508"/>
      <c r="C74" s="508"/>
      <c r="D74" s="508"/>
      <c r="E74" s="599"/>
      <c r="F74" s="599"/>
      <c r="G74" s="599"/>
      <c r="H74" s="599"/>
      <c r="I74" s="599"/>
      <c r="J74" s="599"/>
      <c r="K74" s="599"/>
      <c r="L74" s="599"/>
    </row>
    <row r="75" spans="1:12" ht="20.100000000000001" customHeight="1" x14ac:dyDescent="0.25">
      <c r="A75" s="69"/>
      <c r="B75" s="508"/>
      <c r="C75" s="508"/>
      <c r="D75" s="508"/>
      <c r="E75" s="599"/>
      <c r="F75" s="599"/>
      <c r="G75" s="599"/>
      <c r="H75" s="599"/>
      <c r="I75" s="599"/>
      <c r="J75" s="599"/>
      <c r="K75" s="599"/>
      <c r="L75" s="599"/>
    </row>
    <row r="76" spans="1:12" ht="20.100000000000001" customHeight="1" x14ac:dyDescent="0.25">
      <c r="A76" s="69"/>
      <c r="B76" s="508"/>
      <c r="C76" s="508"/>
      <c r="D76" s="508"/>
      <c r="E76" s="599"/>
      <c r="F76" s="599"/>
      <c r="G76" s="599"/>
      <c r="H76" s="599"/>
      <c r="I76" s="599"/>
      <c r="J76" s="599"/>
      <c r="K76" s="599"/>
      <c r="L76" s="599"/>
    </row>
    <row r="77" spans="1:12" s="36" customFormat="1" ht="20.100000000000001" customHeight="1" x14ac:dyDescent="0.25">
      <c r="A77" s="135">
        <v>4.2</v>
      </c>
      <c r="B77" s="49" t="s">
        <v>317</v>
      </c>
      <c r="C77" s="124"/>
      <c r="D77" s="124"/>
      <c r="E77" s="124"/>
      <c r="F77" s="124"/>
    </row>
    <row r="78" spans="1:12" s="36" customFormat="1" ht="20.100000000000001" customHeight="1" x14ac:dyDescent="0.25">
      <c r="A78" s="49"/>
      <c r="B78" s="49"/>
      <c r="C78" s="124"/>
      <c r="D78" s="124"/>
      <c r="E78" s="124"/>
      <c r="F78" s="124"/>
      <c r="K78" s="269" t="s">
        <v>318</v>
      </c>
      <c r="L78" s="270"/>
    </row>
    <row r="79" spans="1:12" s="36" customFormat="1" ht="20.100000000000001" customHeight="1" x14ac:dyDescent="0.25">
      <c r="A79" s="49"/>
      <c r="B79" s="253" t="s">
        <v>319</v>
      </c>
      <c r="C79" s="446" t="s">
        <v>320</v>
      </c>
      <c r="D79" s="446"/>
      <c r="E79" s="446"/>
      <c r="F79" s="446"/>
      <c r="G79" s="446"/>
      <c r="H79" s="600" t="s">
        <v>321</v>
      </c>
      <c r="I79" s="601"/>
      <c r="J79" s="601"/>
      <c r="K79" s="601"/>
      <c r="L79" s="602"/>
    </row>
    <row r="80" spans="1:12" s="271" customFormat="1" ht="33" customHeight="1" x14ac:dyDescent="0.25">
      <c r="A80" s="66"/>
      <c r="B80" s="244"/>
      <c r="C80" s="240" t="s">
        <v>322</v>
      </c>
      <c r="D80" s="240" t="s">
        <v>323</v>
      </c>
      <c r="E80" s="240" t="s">
        <v>324</v>
      </c>
      <c r="F80" s="240" t="s">
        <v>325</v>
      </c>
      <c r="G80" s="240" t="s">
        <v>326</v>
      </c>
      <c r="H80" s="240" t="s">
        <v>327</v>
      </c>
      <c r="I80" s="240" t="s">
        <v>328</v>
      </c>
      <c r="J80" s="240" t="s">
        <v>329</v>
      </c>
      <c r="K80" s="240" t="s">
        <v>330</v>
      </c>
      <c r="L80" s="240" t="s">
        <v>331</v>
      </c>
    </row>
    <row r="81" spans="1:12" s="36" customFormat="1" ht="33" customHeight="1" x14ac:dyDescent="0.25">
      <c r="A81" s="49"/>
      <c r="B81" s="244" t="s">
        <v>332</v>
      </c>
      <c r="C81" s="272"/>
      <c r="D81" s="272"/>
      <c r="E81" s="272"/>
      <c r="F81" s="272"/>
      <c r="G81" s="272"/>
      <c r="H81" s="272"/>
      <c r="I81" s="272"/>
      <c r="J81" s="272"/>
      <c r="K81" s="272"/>
      <c r="L81" s="272"/>
    </row>
    <row r="82" spans="1:12" s="36" customFormat="1" ht="33" customHeight="1" x14ac:dyDescent="0.25">
      <c r="A82" s="49"/>
      <c r="B82" s="244" t="s">
        <v>333</v>
      </c>
      <c r="C82" s="272"/>
      <c r="D82" s="272"/>
      <c r="E82" s="272"/>
      <c r="F82" s="272"/>
      <c r="G82" s="272"/>
      <c r="H82" s="272"/>
      <c r="I82" s="272"/>
      <c r="J82" s="272"/>
      <c r="K82" s="272"/>
      <c r="L82" s="272"/>
    </row>
    <row r="83" spans="1:12" s="36" customFormat="1" ht="33" customHeight="1" x14ac:dyDescent="0.25">
      <c r="A83" s="49"/>
      <c r="B83" s="244" t="s">
        <v>334</v>
      </c>
      <c r="C83" s="272"/>
      <c r="D83" s="272"/>
      <c r="E83" s="272"/>
      <c r="F83" s="272"/>
      <c r="G83" s="272"/>
      <c r="H83" s="272"/>
      <c r="I83" s="272"/>
      <c r="J83" s="272"/>
      <c r="K83" s="272"/>
      <c r="L83" s="272"/>
    </row>
    <row r="84" spans="1:12" s="36" customFormat="1" ht="33" customHeight="1" x14ac:dyDescent="0.25">
      <c r="A84" s="49"/>
      <c r="B84" s="244" t="s">
        <v>335</v>
      </c>
      <c r="C84" s="272"/>
      <c r="D84" s="272"/>
      <c r="E84" s="272"/>
      <c r="F84" s="272"/>
      <c r="G84" s="272"/>
      <c r="H84" s="272"/>
      <c r="I84" s="272"/>
      <c r="J84" s="272"/>
      <c r="K84" s="272"/>
      <c r="L84" s="272"/>
    </row>
    <row r="85" spans="1:12" s="36" customFormat="1" ht="33" customHeight="1" x14ac:dyDescent="0.25">
      <c r="A85" s="49"/>
      <c r="B85" s="244" t="s">
        <v>336</v>
      </c>
      <c r="C85" s="272"/>
      <c r="D85" s="272"/>
      <c r="E85" s="272"/>
      <c r="F85" s="272"/>
      <c r="G85" s="272"/>
      <c r="H85" s="272"/>
      <c r="I85" s="272"/>
      <c r="J85" s="272"/>
      <c r="K85" s="272"/>
      <c r="L85" s="272"/>
    </row>
    <row r="86" spans="1:12" s="36" customFormat="1" ht="33" customHeight="1" x14ac:dyDescent="0.25">
      <c r="A86" s="49"/>
      <c r="B86" s="244" t="s">
        <v>337</v>
      </c>
      <c r="C86" s="272"/>
      <c r="D86" s="272"/>
      <c r="E86" s="272"/>
      <c r="F86" s="272"/>
      <c r="G86" s="272"/>
      <c r="H86" s="272"/>
      <c r="I86" s="272"/>
      <c r="J86" s="272"/>
      <c r="K86" s="272"/>
      <c r="L86" s="272"/>
    </row>
    <row r="87" spans="1:12" ht="20.100000000000001" customHeight="1" x14ac:dyDescent="0.3">
      <c r="A87" s="273"/>
      <c r="B87" s="273"/>
      <c r="C87" s="117"/>
      <c r="D87" s="117"/>
      <c r="E87" s="117"/>
      <c r="F87" s="117"/>
    </row>
    <row r="88" spans="1:12" ht="45.75" customHeight="1" x14ac:dyDescent="0.25">
      <c r="A88" s="274">
        <v>5</v>
      </c>
      <c r="B88" s="603" t="s">
        <v>483</v>
      </c>
      <c r="C88" s="603"/>
      <c r="D88" s="603"/>
      <c r="E88" s="603"/>
      <c r="F88" s="603"/>
      <c r="G88" s="603"/>
      <c r="H88" s="604" t="s">
        <v>283</v>
      </c>
      <c r="I88" s="604"/>
      <c r="J88" s="604"/>
      <c r="K88" s="604"/>
      <c r="L88" s="604"/>
    </row>
    <row r="89" spans="1:12" x14ac:dyDescent="0.25">
      <c r="A89" s="135"/>
      <c r="B89" s="595"/>
      <c r="C89" s="595"/>
      <c r="D89" s="595"/>
      <c r="E89" s="595"/>
      <c r="F89" s="595"/>
      <c r="G89" s="595"/>
      <c r="H89" s="595"/>
      <c r="I89" s="595"/>
      <c r="J89" s="595"/>
      <c r="K89" s="595"/>
      <c r="L89" s="595"/>
    </row>
    <row r="90" spans="1:12" ht="20.100000000000001" customHeight="1" x14ac:dyDescent="0.3">
      <c r="A90" s="273"/>
      <c r="B90" s="273"/>
      <c r="C90" s="117"/>
      <c r="D90" s="117"/>
      <c r="E90" s="117"/>
      <c r="F90" s="117"/>
    </row>
    <row r="91" spans="1:12" ht="24" customHeight="1" x14ac:dyDescent="0.3">
      <c r="A91" s="273"/>
      <c r="B91" s="273"/>
      <c r="C91" s="117"/>
      <c r="D91" s="117"/>
      <c r="E91" s="117"/>
      <c r="F91" s="37"/>
      <c r="G91" s="129"/>
    </row>
    <row r="92" spans="1:12" ht="24" customHeight="1" x14ac:dyDescent="0.25">
      <c r="A92" s="62" t="s">
        <v>32</v>
      </c>
      <c r="B92" s="596">
        <f>'Name of Bidders'!D30</f>
        <v>0</v>
      </c>
      <c r="C92" s="596"/>
      <c r="D92" s="596"/>
      <c r="E92" s="37"/>
      <c r="G92" s="129" t="s">
        <v>33</v>
      </c>
      <c r="H92" s="597">
        <f>'Name of Bidders'!D23</f>
        <v>0</v>
      </c>
      <c r="I92" s="598"/>
      <c r="J92" s="598"/>
      <c r="K92" s="598"/>
      <c r="L92" s="598"/>
    </row>
    <row r="93" spans="1:12" ht="24" customHeight="1" x14ac:dyDescent="0.25">
      <c r="A93" s="62" t="s">
        <v>34</v>
      </c>
      <c r="B93" s="434">
        <f>'Name of Bidders'!D31</f>
        <v>0</v>
      </c>
      <c r="C93" s="434"/>
      <c r="D93" s="434"/>
      <c r="E93" s="37"/>
      <c r="G93" s="129" t="s">
        <v>35</v>
      </c>
      <c r="H93" s="597">
        <f>'Name of Bidders'!D24</f>
        <v>0</v>
      </c>
      <c r="I93" s="598"/>
      <c r="J93" s="598"/>
      <c r="K93" s="598"/>
      <c r="L93" s="598"/>
    </row>
  </sheetData>
  <sheetProtection algorithmName="SHA-512" hashValue="zZcw3+1/+UwIE5dCQxYgDqvaHJ2u1mbaF5qb0aPpxq9dgkw5dYSVdl4YiRdC6FM2C993TK6nJtSck/wBWIhn8A==" saltValue="B27UcX2WS6G3l14LWNp9Aw==" spinCount="100000" sheet="1" objects="1" scenarios="1"/>
  <mergeCells count="131">
    <mergeCell ref="A1:G1"/>
    <mergeCell ref="H1:L1"/>
    <mergeCell ref="A3:L3"/>
    <mergeCell ref="A5:L5"/>
    <mergeCell ref="A8:F8"/>
    <mergeCell ref="B9:F9"/>
    <mergeCell ref="B20:G20"/>
    <mergeCell ref="H20:L20"/>
    <mergeCell ref="B21:G21"/>
    <mergeCell ref="H21:L21"/>
    <mergeCell ref="B22:G22"/>
    <mergeCell ref="H22:L22"/>
    <mergeCell ref="B10:F10"/>
    <mergeCell ref="B11:F11"/>
    <mergeCell ref="B12:F12"/>
    <mergeCell ref="A16:L16"/>
    <mergeCell ref="B18:L18"/>
    <mergeCell ref="B19:L19"/>
    <mergeCell ref="B29:C29"/>
    <mergeCell ref="D29:L29"/>
    <mergeCell ref="D30:L30"/>
    <mergeCell ref="D31:L31"/>
    <mergeCell ref="D32:L32"/>
    <mergeCell ref="B33:C33"/>
    <mergeCell ref="D33:L33"/>
    <mergeCell ref="B23:G23"/>
    <mergeCell ref="H23:L23"/>
    <mergeCell ref="B24:G24"/>
    <mergeCell ref="H24:L24"/>
    <mergeCell ref="B26:L26"/>
    <mergeCell ref="B28:C28"/>
    <mergeCell ref="D28:L28"/>
    <mergeCell ref="B38:L38"/>
    <mergeCell ref="C39:F39"/>
    <mergeCell ref="G39:H39"/>
    <mergeCell ref="I39:L39"/>
    <mergeCell ref="C40:F40"/>
    <mergeCell ref="G40:H40"/>
    <mergeCell ref="I40:L40"/>
    <mergeCell ref="B34:C34"/>
    <mergeCell ref="D34:L34"/>
    <mergeCell ref="B35:C35"/>
    <mergeCell ref="D35:L35"/>
    <mergeCell ref="B36:C36"/>
    <mergeCell ref="D36:L36"/>
    <mergeCell ref="C41:F41"/>
    <mergeCell ref="G41:H41"/>
    <mergeCell ref="I41:L41"/>
    <mergeCell ref="B43:L43"/>
    <mergeCell ref="B44:L44"/>
    <mergeCell ref="C45:F45"/>
    <mergeCell ref="G45:H45"/>
    <mergeCell ref="I45:J45"/>
    <mergeCell ref="K45:L45"/>
    <mergeCell ref="C48:F48"/>
    <mergeCell ref="G48:H48"/>
    <mergeCell ref="I48:J48"/>
    <mergeCell ref="K48:L48"/>
    <mergeCell ref="C49:F49"/>
    <mergeCell ref="G49:H49"/>
    <mergeCell ref="I49:J49"/>
    <mergeCell ref="K49:L49"/>
    <mergeCell ref="C46:F46"/>
    <mergeCell ref="G46:H46"/>
    <mergeCell ref="I46:J46"/>
    <mergeCell ref="K46:L46"/>
    <mergeCell ref="C47:F47"/>
    <mergeCell ref="G47:H47"/>
    <mergeCell ref="I47:J47"/>
    <mergeCell ref="K47:L47"/>
    <mergeCell ref="B54:L54"/>
    <mergeCell ref="C55:F55"/>
    <mergeCell ref="G55:L55"/>
    <mergeCell ref="C56:F56"/>
    <mergeCell ref="G56:L56"/>
    <mergeCell ref="C57:F57"/>
    <mergeCell ref="G57:L57"/>
    <mergeCell ref="C50:F50"/>
    <mergeCell ref="G50:H50"/>
    <mergeCell ref="I50:J50"/>
    <mergeCell ref="K50:L50"/>
    <mergeCell ref="B52:L52"/>
    <mergeCell ref="B53:L53"/>
    <mergeCell ref="C61:F61"/>
    <mergeCell ref="G61:L61"/>
    <mergeCell ref="C62:F62"/>
    <mergeCell ref="G62:L62"/>
    <mergeCell ref="C63:F63"/>
    <mergeCell ref="G63:L63"/>
    <mergeCell ref="C58:F58"/>
    <mergeCell ref="G58:L58"/>
    <mergeCell ref="C59:F59"/>
    <mergeCell ref="G59:L59"/>
    <mergeCell ref="C60:F60"/>
    <mergeCell ref="G60:L60"/>
    <mergeCell ref="B70:D70"/>
    <mergeCell ref="E70:H70"/>
    <mergeCell ref="I70:L70"/>
    <mergeCell ref="B71:D71"/>
    <mergeCell ref="E71:H71"/>
    <mergeCell ref="I71:L71"/>
    <mergeCell ref="C64:F64"/>
    <mergeCell ref="G64:L64"/>
    <mergeCell ref="C65:F65"/>
    <mergeCell ref="G65:L65"/>
    <mergeCell ref="B68:E68"/>
    <mergeCell ref="B69:L69"/>
    <mergeCell ref="B74:D74"/>
    <mergeCell ref="E74:H74"/>
    <mergeCell ref="I74:L74"/>
    <mergeCell ref="B75:D75"/>
    <mergeCell ref="E75:H75"/>
    <mergeCell ref="I75:L75"/>
    <mergeCell ref="B72:D72"/>
    <mergeCell ref="E72:H72"/>
    <mergeCell ref="I72:L72"/>
    <mergeCell ref="B73:D73"/>
    <mergeCell ref="E73:H73"/>
    <mergeCell ref="I73:L73"/>
    <mergeCell ref="B89:L89"/>
    <mergeCell ref="B92:D92"/>
    <mergeCell ref="H92:L92"/>
    <mergeCell ref="B93:D93"/>
    <mergeCell ref="H93:L93"/>
    <mergeCell ref="B76:D76"/>
    <mergeCell ref="E76:H76"/>
    <mergeCell ref="I76:L76"/>
    <mergeCell ref="C79:G79"/>
    <mergeCell ref="H79:L79"/>
    <mergeCell ref="B88:G88"/>
    <mergeCell ref="H88:L88"/>
  </mergeCells>
  <dataValidations count="1">
    <dataValidation type="list" allowBlank="1" showInputMessage="1" showErrorMessage="1" error="Enter Yes or No from drop down menu." sqref="H23:L24">
      <formula1>"Yes, No"</formula1>
    </dataValidation>
  </dataValidations>
  <pageMargins left="0.63" right="0.42" top="0.57999999999999996" bottom="0.6" header="0.34" footer="0.35"/>
  <pageSetup scale="90" orientation="portrait" r:id="rId1"/>
  <headerFooter alignWithMargins="0">
    <oddFooter>&amp;R&amp;"Book Antiqua,Bold"&amp;8 Page &amp;P of &amp;N</oddFooter>
  </headerFooter>
  <rowBreaks count="3" manualBreakCount="3">
    <brk id="23" max="11" man="1"/>
    <brk id="49" max="11" man="1"/>
    <brk id="76"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3"/>
  <sheetViews>
    <sheetView showGridLines="0" view="pageBreakPreview" topLeftCell="B1" zoomScale="90" zoomScaleNormal="80" zoomScaleSheetLayoutView="90" workbookViewId="0">
      <selection activeCell="B1" sqref="B1:D1"/>
    </sheetView>
  </sheetViews>
  <sheetFormatPr defaultColWidth="9.140625" defaultRowHeight="16.5" x14ac:dyDescent="0.3"/>
  <cols>
    <col min="1" max="1" width="9.140625" style="5" hidden="1" customWidth="1"/>
    <col min="2" max="2" width="33" style="8" customWidth="1"/>
    <col min="3" max="3" width="13.42578125" style="8" customWidth="1"/>
    <col min="4" max="4" width="53.5703125" style="8" customWidth="1"/>
    <col min="5" max="5" width="3.140625" style="8" customWidth="1"/>
    <col min="6" max="6" width="15.7109375" style="19" customWidth="1"/>
    <col min="7" max="8" width="11.85546875" style="19" hidden="1" customWidth="1"/>
    <col min="9" max="9" width="33.5703125" style="19" hidden="1" customWidth="1"/>
    <col min="10" max="10" width="11.85546875" style="19" hidden="1" customWidth="1"/>
    <col min="11" max="25" width="11.85546875" style="19" customWidth="1"/>
    <col min="26" max="26" width="9.140625" style="5"/>
    <col min="27" max="27" width="24" style="5" customWidth="1"/>
    <col min="28" max="28" width="10.7109375" style="5" bestFit="1" customWidth="1"/>
    <col min="29" max="16384" width="9.140625" style="5"/>
  </cols>
  <sheetData>
    <row r="1" spans="2:29" s="4" customFormat="1" ht="33.75" customHeight="1" x14ac:dyDescent="0.25">
      <c r="B1" s="411" t="str">
        <f>Cover!B2</f>
        <v xml:space="preserve">Supply of Heavy-Duty Industrial Trailer of 350 MT Load Capacity </v>
      </c>
      <c r="C1" s="411"/>
      <c r="D1" s="411"/>
      <c r="E1" s="1"/>
      <c r="F1" s="2"/>
      <c r="G1" s="3"/>
      <c r="H1" s="3"/>
      <c r="I1" s="3"/>
      <c r="J1" s="3"/>
      <c r="K1" s="3"/>
      <c r="L1" s="3"/>
      <c r="M1" s="3"/>
      <c r="N1" s="3"/>
      <c r="O1" s="3"/>
      <c r="P1" s="3"/>
      <c r="Q1" s="3"/>
      <c r="R1" s="3"/>
      <c r="S1" s="3"/>
      <c r="T1" s="3"/>
      <c r="U1" s="3"/>
      <c r="V1" s="3"/>
      <c r="W1" s="3"/>
      <c r="X1" s="3"/>
      <c r="Y1" s="3"/>
      <c r="AA1" s="5"/>
      <c r="AB1" s="6"/>
      <c r="AC1" s="6"/>
    </row>
    <row r="2" spans="2:29" ht="19.5" customHeight="1" x14ac:dyDescent="0.25">
      <c r="B2" s="412" t="str">
        <f>Cover!B3</f>
        <v xml:space="preserve"> NIT No.: NHPTL/C&amp;M/24-25/EL-055/OTE-002</v>
      </c>
      <c r="C2" s="412"/>
      <c r="D2" s="412"/>
      <c r="E2" s="7"/>
      <c r="F2" s="8"/>
      <c r="G2" s="8"/>
      <c r="H2" s="8"/>
      <c r="I2" s="8"/>
      <c r="J2" s="8"/>
      <c r="K2" s="8"/>
      <c r="L2" s="8"/>
      <c r="M2" s="8"/>
      <c r="N2" s="8"/>
      <c r="O2" s="8"/>
      <c r="P2" s="8"/>
      <c r="Q2" s="8"/>
      <c r="R2" s="8"/>
      <c r="S2" s="8"/>
      <c r="T2" s="8"/>
      <c r="U2" s="8"/>
      <c r="V2" s="8"/>
      <c r="W2" s="8"/>
      <c r="X2" s="8"/>
      <c r="Y2" s="8"/>
      <c r="AB2" s="9">
        <v>1</v>
      </c>
      <c r="AC2" s="10"/>
    </row>
    <row r="3" spans="2:29" ht="0.75" customHeight="1" x14ac:dyDescent="0.25">
      <c r="B3" s="11"/>
      <c r="C3" s="11"/>
      <c r="D3" s="11"/>
      <c r="E3" s="11"/>
      <c r="F3" s="8"/>
      <c r="G3" s="8"/>
      <c r="H3" s="8"/>
      <c r="I3" s="8"/>
      <c r="J3" s="8"/>
      <c r="K3" s="8"/>
      <c r="L3" s="8"/>
      <c r="M3" s="8"/>
      <c r="N3" s="8"/>
      <c r="O3" s="8"/>
      <c r="P3" s="8"/>
      <c r="Q3" s="8"/>
      <c r="R3" s="8"/>
      <c r="S3" s="8"/>
      <c r="T3" s="8"/>
      <c r="U3" s="8"/>
      <c r="V3" s="8"/>
      <c r="W3" s="8"/>
      <c r="X3" s="8"/>
      <c r="Y3" s="8"/>
      <c r="AB3" s="9">
        <v>2</v>
      </c>
      <c r="AC3" s="10"/>
    </row>
    <row r="4" spans="2:29" ht="20.100000000000001" customHeight="1" x14ac:dyDescent="0.25">
      <c r="B4" s="413" t="s">
        <v>6</v>
      </c>
      <c r="C4" s="413"/>
      <c r="D4" s="413"/>
      <c r="E4" s="11"/>
      <c r="F4" s="8"/>
      <c r="G4" s="8"/>
      <c r="H4" s="8"/>
      <c r="I4" s="8"/>
      <c r="J4" s="8"/>
      <c r="K4" s="8"/>
      <c r="L4" s="8"/>
      <c r="M4" s="8"/>
      <c r="N4" s="8"/>
      <c r="O4" s="8"/>
      <c r="P4" s="8"/>
      <c r="Q4" s="8"/>
      <c r="R4" s="8"/>
      <c r="S4" s="8"/>
      <c r="T4" s="8"/>
      <c r="U4" s="8"/>
      <c r="V4" s="8"/>
      <c r="W4" s="8"/>
      <c r="X4" s="8"/>
      <c r="Y4" s="8"/>
      <c r="AB4" s="9"/>
      <c r="AC4" s="10"/>
    </row>
    <row r="5" spans="2:29" ht="20.100000000000001" customHeight="1" x14ac:dyDescent="0.25">
      <c r="E5" s="11"/>
      <c r="F5" s="8"/>
      <c r="G5" s="8"/>
      <c r="H5" s="8"/>
      <c r="I5" s="8"/>
      <c r="J5" s="8"/>
      <c r="K5" s="8"/>
      <c r="L5" s="8"/>
      <c r="M5" s="8"/>
      <c r="N5" s="8"/>
      <c r="O5" s="8"/>
      <c r="P5" s="8"/>
      <c r="Q5" s="8"/>
      <c r="R5" s="8"/>
      <c r="S5" s="8"/>
      <c r="T5" s="8"/>
      <c r="U5" s="8"/>
      <c r="V5" s="8"/>
      <c r="W5" s="8"/>
      <c r="X5" s="8"/>
      <c r="Y5" s="8"/>
      <c r="AB5" s="9"/>
      <c r="AC5" s="10"/>
    </row>
    <row r="6" spans="2:29" s="4" customFormat="1" ht="42.6" customHeight="1" x14ac:dyDescent="0.25">
      <c r="B6" s="12" t="s">
        <v>7</v>
      </c>
      <c r="C6" s="13"/>
      <c r="D6" s="14" t="s">
        <v>8</v>
      </c>
      <c r="F6" s="15"/>
      <c r="G6" s="15"/>
      <c r="H6" s="15"/>
      <c r="I6" s="16"/>
      <c r="J6" s="15"/>
      <c r="K6" s="15"/>
      <c r="L6" s="15"/>
      <c r="M6" s="15"/>
      <c r="N6" s="15"/>
      <c r="O6" s="15"/>
      <c r="P6" s="15"/>
      <c r="Q6" s="15"/>
      <c r="R6" s="15"/>
      <c r="S6" s="15"/>
      <c r="U6" s="15"/>
      <c r="V6" s="15"/>
      <c r="W6" s="15"/>
      <c r="X6" s="15"/>
      <c r="Y6" s="15"/>
      <c r="AB6" s="6"/>
      <c r="AC6" s="6"/>
    </row>
    <row r="7" spans="2:29" ht="42" customHeight="1" x14ac:dyDescent="0.3">
      <c r="B7" s="12" t="s">
        <v>9</v>
      </c>
      <c r="C7" s="17"/>
      <c r="D7" s="18" t="s">
        <v>10</v>
      </c>
      <c r="I7" s="20" t="s">
        <v>11</v>
      </c>
    </row>
    <row r="8" spans="2:29" ht="27" customHeight="1" x14ac:dyDescent="0.3">
      <c r="B8" s="414" t="s">
        <v>12</v>
      </c>
      <c r="C8" s="415"/>
      <c r="D8" s="21"/>
    </row>
    <row r="9" spans="2:29" ht="24.75" customHeight="1" x14ac:dyDescent="0.3">
      <c r="B9" s="406" t="s">
        <v>13</v>
      </c>
      <c r="C9" s="407"/>
      <c r="D9" s="22"/>
      <c r="I9" s="16"/>
    </row>
    <row r="10" spans="2:29" ht="26.25" customHeight="1" x14ac:dyDescent="0.3">
      <c r="B10" s="406"/>
      <c r="C10" s="407"/>
      <c r="D10" s="22"/>
    </row>
    <row r="11" spans="2:29" ht="21" customHeight="1" x14ac:dyDescent="0.3">
      <c r="B11" s="408"/>
      <c r="C11" s="409"/>
      <c r="D11" s="23"/>
    </row>
    <row r="12" spans="2:29" ht="20.100000000000001" customHeight="1" x14ac:dyDescent="0.3">
      <c r="D12" s="17"/>
    </row>
    <row r="13" spans="2:29" ht="42" customHeight="1" x14ac:dyDescent="0.3">
      <c r="B13" s="414" t="str">
        <f>IF(I13=2,"Name of Qualified Licensee of a Qualified Manufacturer",IF(I13=3,"Name of the Other Partner of Joint Venture",IF(I13=4,"Name of the designated authority with whom MSE is registered","")))</f>
        <v/>
      </c>
      <c r="C13" s="415"/>
      <c r="D13" s="373"/>
      <c r="I13" s="24">
        <f>IF(D6="Qualified Manufacturer",1,IF(D6="Qualified Licensee of a Qualified Manufacturer",2,0))</f>
        <v>0</v>
      </c>
    </row>
    <row r="14" spans="2:29" ht="21" customHeight="1" x14ac:dyDescent="0.3">
      <c r="B14" s="404" t="str">
        <f>IF(I13=0,"  ","Address of Registered Office")</f>
        <v xml:space="preserve">  </v>
      </c>
      <c r="C14" s="405"/>
      <c r="D14" s="374"/>
    </row>
    <row r="15" spans="2:29" ht="19.5" customHeight="1" x14ac:dyDescent="0.3">
      <c r="B15" s="406"/>
      <c r="C15" s="407"/>
      <c r="D15" s="374"/>
    </row>
    <row r="16" spans="2:29" ht="20.25" customHeight="1" x14ac:dyDescent="0.3">
      <c r="B16" s="408"/>
      <c r="C16" s="409"/>
      <c r="D16" s="375"/>
    </row>
    <row r="17" spans="2:28" ht="12" customHeight="1" x14ac:dyDescent="0.3">
      <c r="B17" s="360"/>
      <c r="C17" s="360"/>
      <c r="D17" s="17"/>
    </row>
    <row r="18" spans="2:28" ht="8.25" customHeight="1" x14ac:dyDescent="0.3">
      <c r="B18" s="410"/>
      <c r="C18" s="410"/>
      <c r="D18" s="376"/>
      <c r="F18" s="25"/>
    </row>
    <row r="19" spans="2:28" ht="9" customHeight="1" x14ac:dyDescent="0.3">
      <c r="B19" s="410"/>
      <c r="C19" s="410"/>
      <c r="D19" s="17"/>
    </row>
    <row r="20" spans="2:28" ht="12.75" customHeight="1" x14ac:dyDescent="0.3">
      <c r="B20" s="410"/>
      <c r="C20" s="410"/>
      <c r="D20" s="17"/>
    </row>
    <row r="21" spans="2:28" ht="12" customHeight="1" x14ac:dyDescent="0.3">
      <c r="B21" s="410"/>
      <c r="C21" s="410"/>
      <c r="D21" s="377"/>
    </row>
    <row r="22" spans="2:28" ht="7.5" customHeight="1" x14ac:dyDescent="0.3">
      <c r="D22" s="17"/>
      <c r="AB22" s="26">
        <v>40878</v>
      </c>
    </row>
    <row r="23" spans="2:28" ht="20.25" customHeight="1" x14ac:dyDescent="0.3">
      <c r="B23" s="27" t="s">
        <v>14</v>
      </c>
      <c r="C23" s="28"/>
      <c r="D23" s="22"/>
      <c r="AB23" s="26">
        <v>41244</v>
      </c>
    </row>
    <row r="24" spans="2:28" ht="21" customHeight="1" x14ac:dyDescent="0.3">
      <c r="B24" s="27" t="s">
        <v>15</v>
      </c>
      <c r="C24" s="28"/>
      <c r="D24" s="23"/>
    </row>
    <row r="25" spans="2:28" ht="21" customHeight="1" x14ac:dyDescent="0.3">
      <c r="B25" s="27" t="s">
        <v>16</v>
      </c>
      <c r="C25" s="28"/>
      <c r="D25" s="29"/>
    </row>
    <row r="26" spans="2:28" ht="21" customHeight="1" x14ac:dyDescent="0.3">
      <c r="B26" s="27" t="s">
        <v>17</v>
      </c>
      <c r="C26" s="28"/>
      <c r="D26" s="23"/>
    </row>
    <row r="27" spans="2:28" ht="21" customHeight="1" x14ac:dyDescent="0.3">
      <c r="B27" s="27" t="s">
        <v>18</v>
      </c>
      <c r="C27" s="28"/>
      <c r="D27" s="23"/>
    </row>
    <row r="28" spans="2:28" ht="21" customHeight="1" x14ac:dyDescent="0.3">
      <c r="B28" s="27" t="s">
        <v>19</v>
      </c>
      <c r="C28" s="28"/>
      <c r="D28" s="23"/>
    </row>
    <row r="29" spans="2:28" ht="21" customHeight="1" x14ac:dyDescent="0.3">
      <c r="B29" s="30"/>
      <c r="C29" s="30"/>
      <c r="D29" s="30"/>
    </row>
    <row r="30" spans="2:28" ht="21" customHeight="1" x14ac:dyDescent="0.3">
      <c r="B30" s="27" t="s">
        <v>20</v>
      </c>
      <c r="C30" s="28"/>
      <c r="D30" s="31"/>
      <c r="E30" s="19"/>
      <c r="I30" s="32"/>
    </row>
    <row r="31" spans="2:28" ht="21" customHeight="1" x14ac:dyDescent="0.3">
      <c r="B31" s="27" t="s">
        <v>21</v>
      </c>
      <c r="C31" s="28"/>
      <c r="D31" s="23"/>
      <c r="E31" s="19"/>
      <c r="I31" s="32"/>
    </row>
    <row r="32" spans="2:28" x14ac:dyDescent="0.3">
      <c r="E32" s="19"/>
    </row>
    <row r="33" spans="1:29" s="8" customFormat="1" x14ac:dyDescent="0.3">
      <c r="A33" s="5"/>
      <c r="B33" s="30"/>
      <c r="C33" s="30"/>
      <c r="F33" s="19"/>
      <c r="G33" s="19"/>
      <c r="H33" s="19"/>
      <c r="I33" s="19"/>
      <c r="J33" s="19"/>
      <c r="K33" s="19"/>
      <c r="L33" s="19"/>
      <c r="M33" s="19"/>
      <c r="N33" s="19"/>
      <c r="O33" s="19"/>
      <c r="P33" s="19"/>
      <c r="Q33" s="19"/>
      <c r="R33" s="19"/>
      <c r="S33" s="19"/>
      <c r="T33" s="19"/>
      <c r="U33" s="19"/>
      <c r="V33" s="19"/>
      <c r="W33" s="19"/>
      <c r="X33" s="19"/>
      <c r="Y33" s="19"/>
      <c r="Z33" s="5"/>
      <c r="AA33" s="5"/>
      <c r="AB33" s="5"/>
      <c r="AC33" s="5"/>
    </row>
  </sheetData>
  <sheetProtection algorithmName="SHA-512" hashValue="92g++ZVwQNeYDLRT5UuIogs0AtZxgX3FxcPppUvot2EKeckDtWKEfL/Dtc06sevRm8EcNznbCG/h6sN+aEL6zQ==" saltValue="wVmwFjf4pXucvipF0O7hUQ==" spinCount="100000" sheet="1" objects="1" scenarios="1"/>
  <mergeCells count="9">
    <mergeCell ref="B14:C16"/>
    <mergeCell ref="B18:C18"/>
    <mergeCell ref="B19:C21"/>
    <mergeCell ref="B1:D1"/>
    <mergeCell ref="B2:D2"/>
    <mergeCell ref="B4:D4"/>
    <mergeCell ref="B8:C8"/>
    <mergeCell ref="B9:C11"/>
    <mergeCell ref="B13:C13"/>
  </mergeCells>
  <conditionalFormatting sqref="B13:C16">
    <cfRule type="expression" dxfId="22" priority="2" stopIfTrue="1">
      <formula>$I$13=3</formula>
    </cfRule>
  </conditionalFormatting>
  <conditionalFormatting sqref="B13:D17">
    <cfRule type="expression" dxfId="21" priority="1" stopIfTrue="1">
      <formula>$I$13=1</formula>
    </cfRule>
  </conditionalFormatting>
  <conditionalFormatting sqref="D13:D16">
    <cfRule type="expression" dxfId="20" priority="3" stopIfTrue="1">
      <formula>$I$13=3</formula>
    </cfRule>
  </conditionalFormatting>
  <dataValidations count="2">
    <dataValidation type="list" showInputMessage="1" showErrorMessage="1" sqref="D7">
      <formula1>"Domestic Bidder"</formula1>
    </dataValidation>
    <dataValidation type="date" allowBlank="1" showInputMessage="1" showErrorMessage="1" error="Please enter Date in DD-MM-YYYY format, e.g, 01-Jan-10_x000a_" sqref="D30">
      <formula1>I30</formula1>
      <formula2>I31</formula2>
    </dataValidation>
  </dataValidations>
  <pageMargins left="0.75" right="0.75" top="0.69" bottom="0.7" header="0.4" footer="0.37"/>
  <pageSetup paperSize="9" scale="86" fitToHeight="10000" orientation="portrait" r:id="rId1"/>
  <headerFooter alignWithMargins="0"/>
  <colBreaks count="1" manualBreakCount="1">
    <brk id="4" max="24" man="1"/>
  </col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B92"/>
  <sheetViews>
    <sheetView showGridLines="0" view="pageBreakPreview" topLeftCell="A25" zoomScale="90" zoomScaleNormal="100" zoomScaleSheetLayoutView="90" workbookViewId="0">
      <selection sqref="A1:E1"/>
    </sheetView>
  </sheetViews>
  <sheetFormatPr defaultColWidth="9.140625" defaultRowHeight="16.5" x14ac:dyDescent="0.25"/>
  <cols>
    <col min="1" max="1" width="11.42578125" style="39" customWidth="1"/>
    <col min="2" max="2" width="11.28515625" style="39" customWidth="1"/>
    <col min="3" max="3" width="16" style="39" customWidth="1"/>
    <col min="4" max="4" width="18.7109375" style="39" customWidth="1"/>
    <col min="5" max="5" width="27.28515625" style="39" customWidth="1"/>
    <col min="6" max="6" width="55.140625" style="39" customWidth="1"/>
    <col min="7" max="7" width="12.5703125" style="39" customWidth="1"/>
    <col min="8" max="8" width="11.28515625" style="39" customWidth="1"/>
    <col min="9" max="9" width="9.28515625" style="36" customWidth="1"/>
    <col min="10" max="10" width="11.42578125" style="36" customWidth="1"/>
    <col min="11" max="11" width="9.42578125" style="36" hidden="1" customWidth="1"/>
    <col min="12" max="13" width="9.140625" style="36" customWidth="1"/>
    <col min="14" max="25" width="9.140625" style="36"/>
    <col min="26" max="26" width="10" style="36" bestFit="1" customWidth="1"/>
    <col min="27" max="27" width="9.140625" style="36" customWidth="1"/>
    <col min="28" max="28" width="9.140625" style="305" customWidth="1"/>
    <col min="29" max="29" width="22.42578125" style="306" customWidth="1"/>
    <col min="30" max="33" width="9.140625" style="307" customWidth="1"/>
    <col min="34" max="34" width="9.140625" style="37" customWidth="1"/>
    <col min="35" max="35" width="10" style="37" customWidth="1"/>
    <col min="36" max="36" width="14.85546875" style="37" customWidth="1"/>
    <col min="37" max="37" width="9.140625" style="37" customWidth="1"/>
    <col min="38" max="16384" width="9.140625" style="37"/>
  </cols>
  <sheetData>
    <row r="1" spans="1:54" ht="21.75" customHeight="1" x14ac:dyDescent="0.25">
      <c r="A1" s="427" t="str">
        <f>Cover!B3</f>
        <v xml:space="preserve"> NIT No.: NHPTL/C&amp;M/24-25/EL-055/OTE-002</v>
      </c>
      <c r="B1" s="427"/>
      <c r="C1" s="427"/>
      <c r="D1" s="427"/>
      <c r="E1" s="427"/>
      <c r="F1" s="304" t="s">
        <v>350</v>
      </c>
      <c r="G1" s="129"/>
      <c r="H1" s="129"/>
      <c r="AG1" s="308">
        <v>1</v>
      </c>
      <c r="AH1" s="37" t="s">
        <v>351</v>
      </c>
      <c r="AI1" s="309">
        <v>1</v>
      </c>
      <c r="AJ1" s="309" t="s">
        <v>352</v>
      </c>
      <c r="AK1" s="310"/>
      <c r="AL1" s="310"/>
      <c r="AM1" s="309">
        <v>1</v>
      </c>
      <c r="AN1" s="310" t="s">
        <v>353</v>
      </c>
      <c r="AS1" s="38"/>
      <c r="AT1" s="38"/>
      <c r="AU1" s="38"/>
      <c r="AV1" s="38"/>
      <c r="AW1" s="38"/>
      <c r="AX1" s="38"/>
      <c r="AY1" s="38"/>
      <c r="AZ1" s="38"/>
      <c r="BA1" s="38"/>
      <c r="BB1" s="38"/>
    </row>
    <row r="2" spans="1:54" x14ac:dyDescent="0.25">
      <c r="AG2" s="308">
        <v>2</v>
      </c>
      <c r="AH2" s="37" t="s">
        <v>354</v>
      </c>
      <c r="AI2" s="309">
        <v>2</v>
      </c>
      <c r="AJ2" s="309" t="s">
        <v>355</v>
      </c>
      <c r="AK2" s="310"/>
      <c r="AL2" s="310"/>
      <c r="AM2" s="309">
        <v>2</v>
      </c>
      <c r="AN2" s="310" t="s">
        <v>356</v>
      </c>
      <c r="AS2" s="38"/>
      <c r="AT2" s="38"/>
      <c r="AU2" s="38"/>
      <c r="AV2" s="38"/>
      <c r="AW2" s="38"/>
      <c r="AX2" s="38"/>
      <c r="AY2" s="38"/>
      <c r="AZ2" s="38"/>
      <c r="BA2" s="38"/>
      <c r="BB2" s="38"/>
    </row>
    <row r="3" spans="1:54" ht="20.100000000000001" customHeight="1" x14ac:dyDescent="0.25">
      <c r="A3" s="423" t="s">
        <v>357</v>
      </c>
      <c r="B3" s="423"/>
      <c r="C3" s="423"/>
      <c r="D3" s="423"/>
      <c r="E3" s="423"/>
      <c r="F3" s="423"/>
      <c r="G3" s="44"/>
      <c r="H3" s="44"/>
      <c r="I3" s="130"/>
      <c r="AB3" s="311"/>
      <c r="AC3" s="312"/>
      <c r="AG3" s="308">
        <v>3</v>
      </c>
      <c r="AH3" s="37" t="s">
        <v>358</v>
      </c>
      <c r="AI3" s="309">
        <v>3</v>
      </c>
      <c r="AJ3" s="309" t="s">
        <v>359</v>
      </c>
      <c r="AK3" s="310"/>
      <c r="AL3" s="310"/>
      <c r="AM3" s="309">
        <v>3</v>
      </c>
      <c r="AN3" s="310" t="s">
        <v>360</v>
      </c>
      <c r="AS3" s="38"/>
      <c r="AT3" s="38"/>
      <c r="AU3" s="38"/>
      <c r="AV3" s="38"/>
      <c r="AW3" s="38"/>
      <c r="AX3" s="38"/>
      <c r="AY3" s="38"/>
      <c r="AZ3" s="38"/>
      <c r="BA3" s="38"/>
      <c r="BB3" s="38"/>
    </row>
    <row r="4" spans="1:54" ht="12" customHeight="1" x14ac:dyDescent="0.25">
      <c r="A4" s="44"/>
      <c r="B4" s="44"/>
      <c r="C4" s="44"/>
      <c r="D4" s="44"/>
      <c r="E4" s="44"/>
      <c r="F4" s="44"/>
      <c r="G4" s="44"/>
      <c r="H4" s="44"/>
      <c r="I4" s="130"/>
      <c r="AB4" s="311"/>
      <c r="AC4" s="312"/>
      <c r="AG4" s="308">
        <v>4</v>
      </c>
      <c r="AH4" s="37" t="s">
        <v>361</v>
      </c>
      <c r="AI4" s="309">
        <v>4</v>
      </c>
      <c r="AJ4" s="309" t="s">
        <v>362</v>
      </c>
      <c r="AK4" s="310"/>
      <c r="AL4" s="310"/>
      <c r="AM4" s="309">
        <v>4</v>
      </c>
      <c r="AN4" s="310" t="s">
        <v>363</v>
      </c>
      <c r="AS4" s="38"/>
      <c r="AT4" s="38"/>
      <c r="AU4" s="38"/>
      <c r="AV4" s="38"/>
      <c r="AW4" s="38"/>
      <c r="AX4" s="38"/>
      <c r="AY4" s="38"/>
      <c r="AZ4" s="38"/>
      <c r="BA4" s="38"/>
      <c r="BB4" s="38"/>
    </row>
    <row r="5" spans="1:54" ht="20.100000000000001" customHeight="1" x14ac:dyDescent="0.25">
      <c r="A5" s="66" t="s">
        <v>364</v>
      </c>
      <c r="B5" s="66"/>
      <c r="C5" s="639"/>
      <c r="D5" s="639"/>
      <c r="E5" s="639"/>
      <c r="F5" s="639"/>
      <c r="G5" s="66"/>
      <c r="H5" s="66"/>
      <c r="AB5" s="311"/>
      <c r="AC5" s="312"/>
      <c r="AG5" s="308">
        <v>5</v>
      </c>
      <c r="AH5" s="37" t="s">
        <v>365</v>
      </c>
      <c r="AI5" s="309">
        <v>5</v>
      </c>
      <c r="AJ5" s="309" t="s">
        <v>362</v>
      </c>
      <c r="AK5" s="310"/>
      <c r="AL5" s="310"/>
      <c r="AM5" s="309">
        <v>5</v>
      </c>
      <c r="AN5" s="310" t="s">
        <v>366</v>
      </c>
      <c r="AS5" s="38"/>
      <c r="AT5" s="38"/>
      <c r="AU5" s="38"/>
      <c r="AV5" s="38"/>
      <c r="AW5" s="38"/>
      <c r="AX5" s="38"/>
      <c r="AY5" s="38"/>
      <c r="AZ5" s="38"/>
      <c r="BA5" s="38"/>
      <c r="BB5" s="38"/>
    </row>
    <row r="6" spans="1:54" ht="20.100000000000001" customHeight="1" x14ac:dyDescent="0.25">
      <c r="A6" s="66" t="s">
        <v>32</v>
      </c>
      <c r="B6" s="640">
        <f>'Name of Bidders'!D30</f>
        <v>0</v>
      </c>
      <c r="C6" s="640"/>
      <c r="AB6" s="311"/>
      <c r="AC6" s="312"/>
      <c r="AG6" s="308">
        <v>6</v>
      </c>
      <c r="AH6" s="37" t="s">
        <v>367</v>
      </c>
      <c r="AI6" s="309">
        <v>6</v>
      </c>
      <c r="AJ6" s="309" t="s">
        <v>362</v>
      </c>
      <c r="AK6" s="314">
        <f>DAY(B6)</f>
        <v>0</v>
      </c>
      <c r="AL6" s="310"/>
      <c r="AM6" s="309">
        <v>6</v>
      </c>
      <c r="AN6" s="310" t="s">
        <v>368</v>
      </c>
      <c r="AS6" s="38"/>
      <c r="AT6" s="38"/>
      <c r="AU6" s="38"/>
      <c r="AV6" s="38"/>
      <c r="AW6" s="38"/>
      <c r="AX6" s="38"/>
      <c r="AY6" s="38"/>
      <c r="AZ6" s="38"/>
      <c r="BA6" s="38"/>
      <c r="BB6" s="38"/>
    </row>
    <row r="7" spans="1:54" ht="20.100000000000001" customHeight="1" x14ac:dyDescent="0.25">
      <c r="A7" s="66"/>
      <c r="B7" s="313"/>
      <c r="C7" s="313"/>
      <c r="AB7" s="311"/>
      <c r="AC7" s="312"/>
      <c r="AG7" s="308">
        <v>7</v>
      </c>
      <c r="AH7" s="37" t="s">
        <v>369</v>
      </c>
      <c r="AI7" s="309">
        <v>7</v>
      </c>
      <c r="AJ7" s="309" t="s">
        <v>362</v>
      </c>
      <c r="AK7" s="314">
        <f>MONTH(B6)</f>
        <v>1</v>
      </c>
      <c r="AL7" s="310"/>
      <c r="AM7" s="309">
        <v>7</v>
      </c>
      <c r="AN7" s="310" t="s">
        <v>370</v>
      </c>
      <c r="AS7" s="38"/>
      <c r="AT7" s="38"/>
      <c r="AU7" s="38"/>
      <c r="AV7" s="38"/>
      <c r="AW7" s="38"/>
      <c r="AX7" s="38"/>
      <c r="AY7" s="38"/>
      <c r="AZ7" s="38"/>
      <c r="BA7" s="38"/>
      <c r="BB7" s="38"/>
    </row>
    <row r="8" spans="1:54" ht="20.100000000000001" customHeight="1" x14ac:dyDescent="0.25">
      <c r="A8" s="315" t="str">
        <f>'[7]Attach 3(JV)'!E7</f>
        <v>To:</v>
      </c>
      <c r="B8" s="316"/>
      <c r="F8" s="49"/>
      <c r="G8" s="49"/>
      <c r="H8" s="49"/>
      <c r="AB8" s="311"/>
      <c r="AC8" s="312"/>
      <c r="AG8" s="308">
        <v>8</v>
      </c>
      <c r="AH8" s="37" t="s">
        <v>371</v>
      </c>
      <c r="AI8" s="309">
        <v>8</v>
      </c>
      <c r="AJ8" s="309" t="s">
        <v>362</v>
      </c>
      <c r="AK8" s="314" t="str">
        <f>LOOKUP(AK7,AM1:AM12,AN1:AN12)</f>
        <v>January</v>
      </c>
      <c r="AL8" s="310"/>
      <c r="AM8" s="309">
        <v>8</v>
      </c>
      <c r="AN8" s="310" t="s">
        <v>372</v>
      </c>
      <c r="AS8" s="38"/>
      <c r="AT8" s="38"/>
      <c r="AU8" s="38"/>
      <c r="AV8" s="38"/>
      <c r="AW8" s="38"/>
      <c r="AX8" s="38"/>
      <c r="AY8" s="38"/>
      <c r="AZ8" s="38"/>
      <c r="BA8" s="38"/>
      <c r="BB8" s="38"/>
    </row>
    <row r="9" spans="1:54" ht="20.100000000000001" customHeight="1" x14ac:dyDescent="0.25">
      <c r="A9" s="315" t="str">
        <f>'[7]Attach 3(JV)'!E8</f>
        <v>Contract &amp; Material Department,</v>
      </c>
      <c r="B9" s="217"/>
      <c r="F9" s="49"/>
      <c r="G9" s="49"/>
      <c r="H9" s="49"/>
      <c r="AB9" s="311"/>
      <c r="AC9" s="312"/>
      <c r="AG9" s="308">
        <v>9</v>
      </c>
      <c r="AH9" s="37" t="s">
        <v>373</v>
      </c>
      <c r="AI9" s="309">
        <v>9</v>
      </c>
      <c r="AJ9" s="309" t="s">
        <v>362</v>
      </c>
      <c r="AK9" s="314">
        <f>YEAR(B6)</f>
        <v>1900</v>
      </c>
      <c r="AL9" s="310"/>
      <c r="AM9" s="309">
        <v>9</v>
      </c>
      <c r="AN9" s="310" t="s">
        <v>374</v>
      </c>
      <c r="AS9" s="38"/>
      <c r="AT9" s="38"/>
      <c r="AU9" s="38"/>
      <c r="AV9" s="38"/>
      <c r="AW9" s="38"/>
      <c r="AX9" s="38"/>
      <c r="AY9" s="38"/>
      <c r="AZ9" s="38"/>
      <c r="BA9" s="38"/>
      <c r="BB9" s="38"/>
    </row>
    <row r="10" spans="1:54" ht="20.100000000000001" customHeight="1" x14ac:dyDescent="0.25">
      <c r="A10" s="315" t="str">
        <f>'[7]Attach 3(JV)'!E9</f>
        <v>National High Power Test Laboratory Pvt. Ltd;</v>
      </c>
      <c r="B10" s="217"/>
      <c r="F10" s="49"/>
      <c r="G10" s="49"/>
      <c r="H10" s="49"/>
      <c r="AB10" s="311"/>
      <c r="AC10" s="312"/>
      <c r="AG10" s="308">
        <v>10</v>
      </c>
      <c r="AH10" s="37" t="s">
        <v>375</v>
      </c>
      <c r="AI10" s="309">
        <v>10</v>
      </c>
      <c r="AJ10" s="309" t="s">
        <v>362</v>
      </c>
      <c r="AK10" s="310"/>
      <c r="AL10" s="310"/>
      <c r="AM10" s="309">
        <v>10</v>
      </c>
      <c r="AN10" s="310" t="s">
        <v>376</v>
      </c>
      <c r="AS10" s="38"/>
      <c r="AT10" s="38"/>
      <c r="AU10" s="38"/>
      <c r="AV10" s="38"/>
      <c r="AW10" s="38"/>
      <c r="AX10" s="38"/>
      <c r="AY10" s="38"/>
      <c r="AZ10" s="38"/>
      <c r="BA10" s="38"/>
      <c r="BB10" s="38"/>
    </row>
    <row r="11" spans="1:54" ht="20.100000000000001" customHeight="1" x14ac:dyDescent="0.25">
      <c r="A11" s="315" t="str">
        <f>'[7]Attach 3(JV)'!E10</f>
        <v>Bina, MP</v>
      </c>
      <c r="B11" s="217"/>
      <c r="F11" s="49"/>
      <c r="G11" s="49"/>
      <c r="H11" s="49"/>
      <c r="AB11" s="311"/>
      <c r="AC11" s="312"/>
      <c r="AG11" s="308">
        <v>11</v>
      </c>
      <c r="AH11" s="37" t="s">
        <v>377</v>
      </c>
      <c r="AI11" s="309">
        <v>11</v>
      </c>
      <c r="AJ11" s="309" t="s">
        <v>362</v>
      </c>
      <c r="AK11" s="310"/>
      <c r="AL11" s="310"/>
      <c r="AM11" s="309">
        <v>11</v>
      </c>
      <c r="AN11" s="310" t="s">
        <v>378</v>
      </c>
      <c r="AS11" s="38"/>
      <c r="AT11" s="38"/>
      <c r="AU11" s="38"/>
      <c r="AV11" s="38"/>
      <c r="AW11" s="38"/>
      <c r="AX11" s="38"/>
      <c r="AY11" s="38"/>
      <c r="AZ11" s="38"/>
      <c r="BA11" s="38"/>
      <c r="BB11" s="38"/>
    </row>
    <row r="12" spans="1:54" ht="20.100000000000001" customHeight="1" x14ac:dyDescent="0.25">
      <c r="A12" s="315">
        <f>'[7]Attach 3(JV)'!E11</f>
        <v>0</v>
      </c>
      <c r="B12" s="217"/>
      <c r="F12" s="49"/>
      <c r="G12" s="49"/>
      <c r="H12" s="49"/>
      <c r="AB12" s="311"/>
      <c r="AC12" s="312"/>
      <c r="AG12" s="308">
        <v>12</v>
      </c>
      <c r="AH12" s="37" t="s">
        <v>379</v>
      </c>
      <c r="AI12" s="309">
        <v>12</v>
      </c>
      <c r="AJ12" s="309" t="s">
        <v>362</v>
      </c>
      <c r="AK12" s="310"/>
      <c r="AL12" s="310"/>
      <c r="AM12" s="309">
        <v>12</v>
      </c>
      <c r="AN12" s="310" t="s">
        <v>380</v>
      </c>
      <c r="AS12" s="38"/>
      <c r="AT12" s="38"/>
      <c r="AU12" s="38"/>
      <c r="AV12" s="38"/>
      <c r="AW12" s="38"/>
      <c r="AX12" s="38"/>
      <c r="AY12" s="38"/>
      <c r="AZ12" s="38"/>
      <c r="BA12" s="38"/>
      <c r="BB12" s="38"/>
    </row>
    <row r="13" spans="1:54" ht="20.100000000000001" customHeight="1" x14ac:dyDescent="0.25">
      <c r="A13" s="315"/>
      <c r="B13" s="217"/>
      <c r="F13" s="49"/>
      <c r="G13" s="49"/>
      <c r="H13" s="49"/>
      <c r="AB13" s="311"/>
      <c r="AC13" s="312"/>
      <c r="AG13" s="308">
        <v>13</v>
      </c>
      <c r="AH13" s="37" t="s">
        <v>381</v>
      </c>
      <c r="AI13" s="309">
        <v>13</v>
      </c>
      <c r="AJ13" s="309" t="s">
        <v>362</v>
      </c>
      <c r="AK13" s="310"/>
      <c r="AL13" s="310"/>
      <c r="AM13" s="310"/>
      <c r="AN13" s="310"/>
      <c r="AS13" s="38"/>
      <c r="AT13" s="38"/>
      <c r="AU13" s="38"/>
      <c r="AV13" s="38"/>
      <c r="AW13" s="38"/>
      <c r="AX13" s="38"/>
      <c r="AY13" s="38"/>
      <c r="AZ13" s="38"/>
      <c r="BA13" s="38"/>
      <c r="BB13" s="38"/>
    </row>
    <row r="14" spans="1:54" ht="12" customHeight="1" x14ac:dyDescent="0.25">
      <c r="A14" s="66"/>
      <c r="B14" s="66"/>
      <c r="F14" s="49"/>
      <c r="G14" s="49"/>
      <c r="H14" s="49"/>
      <c r="AB14" s="311"/>
      <c r="AC14" s="312"/>
      <c r="AG14" s="308">
        <v>14</v>
      </c>
      <c r="AH14" s="37" t="s">
        <v>382</v>
      </c>
      <c r="AI14" s="309">
        <v>14</v>
      </c>
      <c r="AJ14" s="309" t="s">
        <v>362</v>
      </c>
      <c r="AK14" s="310"/>
      <c r="AL14" s="310"/>
      <c r="AM14" s="310"/>
      <c r="AN14" s="310"/>
      <c r="AS14" s="38"/>
      <c r="AT14" s="38"/>
      <c r="AU14" s="38"/>
      <c r="AV14" s="38"/>
      <c r="AW14" s="38"/>
      <c r="AX14" s="38"/>
      <c r="AY14" s="38"/>
      <c r="AZ14" s="38"/>
      <c r="BA14" s="38"/>
      <c r="BB14" s="38"/>
    </row>
    <row r="15" spans="1:54" ht="49.5" customHeight="1" x14ac:dyDescent="0.25">
      <c r="A15" s="117" t="s">
        <v>383</v>
      </c>
      <c r="B15" s="641" t="s">
        <v>119</v>
      </c>
      <c r="C15" s="641"/>
      <c r="D15" s="641"/>
      <c r="E15" s="641"/>
      <c r="F15" s="641"/>
      <c r="G15" s="49"/>
      <c r="H15" s="49"/>
      <c r="AB15" s="311"/>
      <c r="AC15" s="312"/>
      <c r="AG15" s="308">
        <v>15</v>
      </c>
      <c r="AH15" s="37" t="s">
        <v>384</v>
      </c>
      <c r="AI15" s="309">
        <v>15</v>
      </c>
      <c r="AJ15" s="309" t="s">
        <v>362</v>
      </c>
      <c r="AK15" s="310"/>
      <c r="AL15" s="310"/>
      <c r="AM15" s="310"/>
      <c r="AN15" s="310"/>
      <c r="AS15" s="38"/>
      <c r="AT15" s="38"/>
      <c r="AU15" s="38"/>
      <c r="AV15" s="38"/>
      <c r="AW15" s="38"/>
      <c r="AX15" s="38"/>
      <c r="AY15" s="38"/>
      <c r="AZ15" s="38"/>
      <c r="BA15" s="38"/>
      <c r="BB15" s="38"/>
    </row>
    <row r="16" spans="1:54" ht="30.75" customHeight="1" x14ac:dyDescent="0.25">
      <c r="A16" s="39" t="s">
        <v>385</v>
      </c>
      <c r="C16" s="49"/>
      <c r="D16" s="49"/>
      <c r="E16" s="49"/>
      <c r="F16" s="49"/>
      <c r="G16" s="638" t="s">
        <v>386</v>
      </c>
      <c r="H16" s="638"/>
      <c r="AB16" s="311"/>
      <c r="AC16" s="312"/>
      <c r="AG16" s="308">
        <v>16</v>
      </c>
      <c r="AH16" s="37" t="s">
        <v>387</v>
      </c>
      <c r="AI16" s="309">
        <v>16</v>
      </c>
      <c r="AJ16" s="309" t="s">
        <v>362</v>
      </c>
      <c r="AK16" s="310"/>
      <c r="AL16" s="310"/>
      <c r="AM16" s="310"/>
      <c r="AN16" s="310"/>
      <c r="AS16" s="38"/>
      <c r="AT16" s="38"/>
      <c r="AU16" s="38"/>
      <c r="AV16" s="38"/>
      <c r="AW16" s="38"/>
      <c r="AX16" s="38"/>
      <c r="AY16" s="38"/>
      <c r="AZ16" s="38"/>
      <c r="BA16" s="38"/>
      <c r="BB16" s="38"/>
    </row>
    <row r="17" spans="1:54" s="36" customFormat="1" ht="150" customHeight="1" x14ac:dyDescent="0.25">
      <c r="A17" s="347">
        <v>1</v>
      </c>
      <c r="B17" s="632" t="str">
        <f>"Having examined the Bidding Documents, including Amendment Nos. " &amp; G17 &amp; " dated "&amp; TEXT(H17, "dd/mm/yyyy") &amp; AB17</f>
        <v xml:space="preserve">Having examined the Bidding Documents, including Amendment Nos. …Amendment No… dated Date the receipt of which is hereby acknowledged, we the undersigned, offer to design, manufacture, test, deliver on destination site basis and supervision of installation, if any, of the Goods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32"/>
      <c r="D17" s="632"/>
      <c r="E17" s="632"/>
      <c r="F17" s="632"/>
      <c r="G17" s="319" t="s">
        <v>388</v>
      </c>
      <c r="H17" s="320" t="s">
        <v>95</v>
      </c>
      <c r="I17" s="321"/>
      <c r="Z17" s="322"/>
      <c r="AA17" s="322"/>
      <c r="AB17" s="323" t="s">
        <v>389</v>
      </c>
      <c r="AC17" s="305"/>
      <c r="AD17" s="324"/>
      <c r="AE17" s="324"/>
      <c r="AF17" s="324"/>
      <c r="AG17" s="308">
        <v>17</v>
      </c>
      <c r="AH17" s="36" t="s">
        <v>390</v>
      </c>
      <c r="AI17" s="309">
        <v>17</v>
      </c>
      <c r="AJ17" s="309" t="s">
        <v>362</v>
      </c>
      <c r="AK17" s="310"/>
      <c r="AL17" s="310"/>
      <c r="AM17" s="310"/>
      <c r="AN17" s="310"/>
      <c r="AS17" s="45"/>
      <c r="AT17" s="45"/>
      <c r="AU17" s="45"/>
      <c r="AV17" s="45"/>
      <c r="AW17" s="45"/>
      <c r="AX17" s="45"/>
      <c r="AY17" s="45"/>
      <c r="AZ17" s="45"/>
      <c r="BA17" s="45"/>
      <c r="BB17" s="45"/>
    </row>
    <row r="18" spans="1:54" s="36" customFormat="1" ht="39" customHeight="1" x14ac:dyDescent="0.25">
      <c r="A18" s="317">
        <v>1.1000000000000001</v>
      </c>
      <c r="B18" s="643" t="s">
        <v>391</v>
      </c>
      <c r="C18" s="643"/>
      <c r="D18" s="643"/>
      <c r="E18" s="643"/>
      <c r="F18" s="643"/>
      <c r="G18" s="325"/>
      <c r="H18" s="326"/>
      <c r="I18" s="321"/>
      <c r="Z18" s="322"/>
      <c r="AA18" s="322"/>
      <c r="AB18" s="323"/>
      <c r="AC18" s="305"/>
      <c r="AD18" s="324"/>
      <c r="AE18" s="324"/>
      <c r="AF18" s="324"/>
      <c r="AG18" s="308"/>
      <c r="AI18" s="309"/>
      <c r="AJ18" s="309"/>
      <c r="AK18" s="310"/>
      <c r="AL18" s="310"/>
      <c r="AM18" s="310"/>
      <c r="AN18" s="310"/>
      <c r="AS18" s="45"/>
      <c r="AT18" s="45"/>
      <c r="AU18" s="45"/>
      <c r="AV18" s="45"/>
      <c r="AW18" s="45"/>
      <c r="AX18" s="45"/>
      <c r="AY18" s="45"/>
      <c r="AZ18" s="45"/>
      <c r="BA18" s="45"/>
      <c r="BB18" s="45"/>
    </row>
    <row r="19" spans="1:54" ht="21" customHeight="1" x14ac:dyDescent="0.25">
      <c r="A19" s="317">
        <v>2</v>
      </c>
      <c r="B19" s="327" t="s">
        <v>392</v>
      </c>
      <c r="C19" s="49"/>
      <c r="D19" s="49"/>
      <c r="E19" s="49"/>
      <c r="F19" s="49"/>
      <c r="G19" s="49"/>
      <c r="H19" s="49"/>
      <c r="AB19" s="311"/>
      <c r="AC19" s="312" t="s">
        <v>393</v>
      </c>
      <c r="AG19" s="308">
        <v>18</v>
      </c>
      <c r="AH19" s="37" t="s">
        <v>394</v>
      </c>
      <c r="AI19" s="309">
        <v>18</v>
      </c>
      <c r="AJ19" s="309" t="s">
        <v>362</v>
      </c>
      <c r="AK19" s="310"/>
      <c r="AL19" s="310"/>
      <c r="AM19" s="310"/>
      <c r="AN19" s="310"/>
      <c r="AS19" s="38"/>
      <c r="AT19" s="38"/>
      <c r="AU19" s="38"/>
      <c r="AV19" s="38"/>
      <c r="AW19" s="38"/>
      <c r="AX19" s="38"/>
      <c r="AY19" s="38"/>
      <c r="AZ19" s="38"/>
      <c r="BA19" s="38"/>
      <c r="BB19" s="38"/>
    </row>
    <row r="20" spans="1:54" s="36" customFormat="1" ht="30" customHeight="1" x14ac:dyDescent="0.25">
      <c r="A20" s="39"/>
      <c r="B20" s="426" t="s">
        <v>395</v>
      </c>
      <c r="C20" s="426"/>
      <c r="D20" s="426"/>
      <c r="E20" s="426"/>
      <c r="F20" s="426"/>
      <c r="G20" s="635"/>
      <c r="H20" s="635"/>
      <c r="I20" s="635"/>
      <c r="J20" s="635"/>
      <c r="AB20" s="311"/>
      <c r="AC20" s="312" t="s">
        <v>396</v>
      </c>
      <c r="AD20" s="308"/>
      <c r="AE20" s="308"/>
      <c r="AF20" s="308"/>
      <c r="AG20" s="308">
        <v>19</v>
      </c>
      <c r="AH20" s="36" t="s">
        <v>397</v>
      </c>
      <c r="AI20" s="309">
        <v>19</v>
      </c>
      <c r="AJ20" s="309" t="s">
        <v>362</v>
      </c>
      <c r="AK20" s="328"/>
      <c r="AL20" s="328"/>
      <c r="AM20" s="328"/>
      <c r="AN20" s="328"/>
      <c r="AS20" s="45"/>
      <c r="AT20" s="45"/>
      <c r="AU20" s="45"/>
      <c r="AV20" s="45"/>
      <c r="AW20" s="45"/>
      <c r="AX20" s="45"/>
      <c r="AY20" s="45"/>
      <c r="AZ20" s="45"/>
      <c r="BA20" s="45"/>
      <c r="BB20" s="45"/>
    </row>
    <row r="21" spans="1:54" s="36" customFormat="1" ht="24.75" customHeight="1" x14ac:dyDescent="0.25">
      <c r="A21" s="39"/>
      <c r="B21" s="486" t="str">
        <f>"(a) Attachment 1 :"</f>
        <v>(a) Attachment 1 :</v>
      </c>
      <c r="C21" s="486"/>
      <c r="D21" s="644" t="s">
        <v>398</v>
      </c>
      <c r="E21" s="644"/>
      <c r="F21" s="644"/>
      <c r="G21" s="325"/>
      <c r="H21" s="329"/>
      <c r="I21" s="329"/>
      <c r="J21" s="329"/>
      <c r="K21" s="308"/>
      <c r="L21" s="308"/>
      <c r="M21" s="271"/>
      <c r="N21" s="308"/>
      <c r="O21" s="308"/>
      <c r="P21" s="308"/>
      <c r="Q21" s="308"/>
      <c r="R21" s="308"/>
      <c r="S21" s="308"/>
      <c r="T21" s="308"/>
      <c r="U21" s="308"/>
      <c r="V21" s="308"/>
      <c r="W21" s="308"/>
      <c r="X21" s="308"/>
      <c r="Y21" s="308"/>
      <c r="AB21" s="311"/>
      <c r="AC21" s="312" t="s">
        <v>399</v>
      </c>
      <c r="AD21" s="308" t="str">
        <f>IF(ISERROR(LOOKUP(J21,AG1:AG21,AH1:AH21)), "Zero", LOOKUP(J21,AG1:AG21,AH1:AH21))</f>
        <v>Zero</v>
      </c>
      <c r="AE21" s="308"/>
      <c r="AF21" s="308"/>
      <c r="AG21" s="308">
        <v>20</v>
      </c>
      <c r="AH21" s="36" t="s">
        <v>400</v>
      </c>
      <c r="AI21" s="309">
        <v>20</v>
      </c>
      <c r="AJ21" s="309" t="s">
        <v>362</v>
      </c>
      <c r="AK21" s="310"/>
      <c r="AL21" s="310"/>
      <c r="AM21" s="310"/>
      <c r="AN21" s="310"/>
      <c r="AS21" s="45"/>
      <c r="AT21" s="45"/>
      <c r="AU21" s="45"/>
      <c r="AV21" s="45"/>
      <c r="AW21" s="45"/>
      <c r="AX21" s="45"/>
      <c r="AY21" s="45"/>
      <c r="AZ21" s="45"/>
      <c r="BA21" s="45"/>
      <c r="BB21" s="45"/>
    </row>
    <row r="22" spans="1:54" s="36" customFormat="1" ht="7.5" customHeight="1" x14ac:dyDescent="0.25">
      <c r="A22" s="39"/>
      <c r="B22" s="149"/>
      <c r="C22" s="149"/>
      <c r="D22" s="149"/>
      <c r="E22" s="149"/>
      <c r="F22" s="149"/>
      <c r="G22" s="149"/>
      <c r="H22" s="149"/>
      <c r="I22" s="149"/>
      <c r="J22" s="149"/>
      <c r="K22" s="308"/>
      <c r="L22" s="308"/>
      <c r="M22" s="271"/>
      <c r="N22" s="308"/>
      <c r="O22" s="308"/>
      <c r="P22" s="308"/>
      <c r="Q22" s="308"/>
      <c r="R22" s="308"/>
      <c r="S22" s="308"/>
      <c r="T22" s="308"/>
      <c r="U22" s="308"/>
      <c r="V22" s="308"/>
      <c r="W22" s="308"/>
      <c r="X22" s="308"/>
      <c r="Y22" s="308"/>
      <c r="AB22" s="311"/>
      <c r="AC22" s="312"/>
      <c r="AD22" s="308"/>
      <c r="AE22" s="308"/>
      <c r="AF22" s="308"/>
      <c r="AG22" s="308"/>
      <c r="AI22" s="309"/>
      <c r="AJ22" s="309"/>
      <c r="AK22" s="310"/>
      <c r="AL22" s="310"/>
      <c r="AM22" s="310"/>
      <c r="AN22" s="310"/>
      <c r="AS22" s="45"/>
      <c r="AT22" s="45"/>
      <c r="AU22" s="45"/>
      <c r="AV22" s="45"/>
      <c r="AW22" s="45"/>
      <c r="AX22" s="45"/>
      <c r="AY22" s="45"/>
      <c r="AZ22" s="45"/>
      <c r="BA22" s="45"/>
      <c r="BB22" s="45"/>
    </row>
    <row r="23" spans="1:54" s="36" customFormat="1" ht="7.5" customHeight="1" x14ac:dyDescent="0.25">
      <c r="A23" s="39"/>
      <c r="B23" s="149"/>
      <c r="C23" s="149"/>
      <c r="D23" s="645"/>
      <c r="E23" s="645"/>
      <c r="F23" s="645"/>
      <c r="G23" s="646"/>
      <c r="H23" s="646"/>
      <c r="I23" s="646"/>
      <c r="J23" s="646"/>
      <c r="K23" s="308"/>
      <c r="L23" s="308"/>
      <c r="M23" s="271"/>
      <c r="N23" s="308"/>
      <c r="O23" s="308"/>
      <c r="P23" s="308"/>
      <c r="Q23" s="308"/>
      <c r="R23" s="308"/>
      <c r="S23" s="308"/>
      <c r="T23" s="308"/>
      <c r="U23" s="308"/>
      <c r="V23" s="308"/>
      <c r="W23" s="308"/>
      <c r="X23" s="308"/>
      <c r="Y23" s="308"/>
      <c r="AB23" s="311"/>
      <c r="AC23" s="312"/>
      <c r="AD23" s="308"/>
      <c r="AE23" s="308"/>
      <c r="AF23" s="308"/>
      <c r="AG23" s="308"/>
      <c r="AI23" s="309"/>
      <c r="AJ23" s="309"/>
      <c r="AK23" s="310"/>
      <c r="AL23" s="310"/>
      <c r="AM23" s="310"/>
      <c r="AN23" s="310"/>
      <c r="AS23" s="45"/>
      <c r="AT23" s="45"/>
      <c r="AU23" s="45"/>
      <c r="AV23" s="45"/>
      <c r="AW23" s="45"/>
      <c r="AX23" s="45"/>
      <c r="AY23" s="45"/>
      <c r="AZ23" s="45"/>
      <c r="BA23" s="45"/>
      <c r="BB23" s="45"/>
    </row>
    <row r="24" spans="1:54" s="36" customFormat="1" ht="74.25" customHeight="1" x14ac:dyDescent="0.25">
      <c r="A24" s="39"/>
      <c r="B24" s="486" t="str">
        <f>"(b) Attachment 2:"</f>
        <v>(b) Attachment 2:</v>
      </c>
      <c r="C24" s="486"/>
      <c r="D24" s="636" t="s">
        <v>401</v>
      </c>
      <c r="E24" s="636"/>
      <c r="F24" s="636"/>
      <c r="AB24" s="311"/>
      <c r="AC24" s="312" t="s">
        <v>402</v>
      </c>
      <c r="AD24" s="308" t="str">
        <f>IF(J21 &gt; 9, "("&amp;J21&amp;")", "(0"&amp;J21&amp;")")</f>
        <v>(0)</v>
      </c>
      <c r="AE24" s="308"/>
      <c r="AF24" s="308"/>
      <c r="AG24" s="308"/>
      <c r="AI24" s="309">
        <v>21</v>
      </c>
      <c r="AJ24" s="309" t="s">
        <v>352</v>
      </c>
      <c r="AK24" s="310"/>
      <c r="AL24" s="310"/>
      <c r="AM24" s="310"/>
      <c r="AN24" s="310"/>
      <c r="AS24" s="45"/>
      <c r="AT24" s="45"/>
      <c r="AU24" s="45"/>
      <c r="AV24" s="45"/>
      <c r="AW24" s="45"/>
      <c r="AX24" s="45"/>
      <c r="AY24" s="45"/>
      <c r="AZ24" s="45"/>
      <c r="BA24" s="45"/>
      <c r="BB24" s="45"/>
    </row>
    <row r="25" spans="1:54" s="36" customFormat="1" ht="60" customHeight="1" x14ac:dyDescent="0.25">
      <c r="A25" s="39"/>
      <c r="B25" s="149"/>
      <c r="C25" s="149"/>
      <c r="D25" s="645" t="s">
        <v>403</v>
      </c>
      <c r="E25" s="645"/>
      <c r="F25" s="645"/>
      <c r="AB25" s="311"/>
      <c r="AC25" s="312"/>
      <c r="AD25" s="308"/>
      <c r="AE25" s="308"/>
      <c r="AF25" s="308"/>
      <c r="AG25" s="308"/>
      <c r="AI25" s="309"/>
      <c r="AJ25" s="309"/>
      <c r="AK25" s="310"/>
      <c r="AL25" s="310"/>
      <c r="AM25" s="310"/>
      <c r="AN25" s="310"/>
      <c r="AS25" s="45"/>
      <c r="AT25" s="45"/>
      <c r="AU25" s="45"/>
      <c r="AV25" s="45"/>
      <c r="AW25" s="45"/>
      <c r="AX25" s="45"/>
      <c r="AY25" s="45"/>
      <c r="AZ25" s="45"/>
      <c r="BA25" s="45"/>
      <c r="BB25" s="45"/>
    </row>
    <row r="26" spans="1:54" s="36" customFormat="1" ht="24" customHeight="1" x14ac:dyDescent="0.25">
      <c r="A26" s="39"/>
      <c r="B26" s="149"/>
      <c r="C26" s="149"/>
      <c r="D26" s="642" t="s">
        <v>404</v>
      </c>
      <c r="E26" s="642"/>
      <c r="F26" s="642"/>
      <c r="AB26" s="311"/>
      <c r="AC26" s="312"/>
      <c r="AD26" s="308"/>
      <c r="AE26" s="308"/>
      <c r="AF26" s="308"/>
      <c r="AG26" s="308"/>
      <c r="AI26" s="309"/>
      <c r="AJ26" s="309"/>
      <c r="AK26" s="310"/>
      <c r="AL26" s="310"/>
      <c r="AM26" s="310"/>
      <c r="AN26" s="310"/>
      <c r="AS26" s="45"/>
      <c r="AT26" s="45"/>
      <c r="AU26" s="45"/>
      <c r="AV26" s="45"/>
      <c r="AW26" s="45"/>
      <c r="AX26" s="45"/>
      <c r="AY26" s="45"/>
      <c r="AZ26" s="45"/>
      <c r="BA26" s="45"/>
      <c r="BB26" s="45"/>
    </row>
    <row r="27" spans="1:54" s="36" customFormat="1" ht="56.25" customHeight="1" x14ac:dyDescent="0.25">
      <c r="A27" s="39"/>
      <c r="B27" s="486" t="str">
        <f>"(c) Attachment 3 :"</f>
        <v>(c) Attachment 3 :</v>
      </c>
      <c r="C27" s="486"/>
      <c r="D27" s="636" t="s">
        <v>463</v>
      </c>
      <c r="E27" s="636"/>
      <c r="F27" s="636"/>
      <c r="G27" s="330"/>
      <c r="H27" s="330"/>
      <c r="AA27" s="60"/>
      <c r="AB27" s="311"/>
      <c r="AC27" s="312"/>
      <c r="AD27" s="308"/>
      <c r="AE27" s="308"/>
      <c r="AF27" s="308"/>
      <c r="AG27" s="308"/>
      <c r="AI27" s="309">
        <v>22</v>
      </c>
      <c r="AJ27" s="309" t="s">
        <v>362</v>
      </c>
      <c r="AK27" s="310"/>
      <c r="AL27" s="310"/>
      <c r="AM27" s="310"/>
      <c r="AN27" s="310"/>
      <c r="AS27" s="45"/>
      <c r="AT27" s="45"/>
      <c r="AU27" s="45"/>
      <c r="AV27" s="45"/>
      <c r="AW27" s="45"/>
      <c r="AX27" s="45"/>
      <c r="AY27" s="45"/>
      <c r="AZ27" s="45"/>
      <c r="BA27" s="45"/>
      <c r="BB27" s="45"/>
    </row>
    <row r="28" spans="1:54" ht="57.75" customHeight="1" x14ac:dyDescent="0.25">
      <c r="B28" s="486" t="str">
        <f>"(d) Attachment 4, 4(A),4(B)"</f>
        <v>(d) Attachment 4, 4(A),4(B)</v>
      </c>
      <c r="C28" s="486"/>
      <c r="D28" s="636" t="s">
        <v>464</v>
      </c>
      <c r="E28" s="636"/>
      <c r="F28" s="636"/>
      <c r="G28" s="331"/>
      <c r="H28" s="330"/>
      <c r="AB28" s="311"/>
      <c r="AC28" s="312"/>
      <c r="AI28" s="309">
        <v>25</v>
      </c>
      <c r="AJ28" s="309" t="s">
        <v>362</v>
      </c>
      <c r="AK28" s="310"/>
      <c r="AL28" s="310"/>
      <c r="AM28" s="310"/>
      <c r="AN28" s="310"/>
      <c r="AS28" s="38"/>
      <c r="AT28" s="38"/>
      <c r="AU28" s="38"/>
      <c r="AV28" s="38"/>
      <c r="AW28" s="38"/>
      <c r="AX28" s="38"/>
      <c r="AY28" s="38"/>
      <c r="AZ28" s="38"/>
      <c r="BA28" s="38"/>
      <c r="BB28" s="38"/>
    </row>
    <row r="29" spans="1:54" ht="74.25" customHeight="1" x14ac:dyDescent="0.25">
      <c r="B29" s="486"/>
      <c r="C29" s="486"/>
      <c r="D29" s="486" t="s">
        <v>467</v>
      </c>
      <c r="E29" s="637"/>
      <c r="F29" s="637"/>
      <c r="G29" s="331"/>
      <c r="H29" s="330"/>
      <c r="AB29" s="311"/>
      <c r="AC29" s="312"/>
      <c r="AI29" s="309"/>
      <c r="AJ29" s="309"/>
      <c r="AK29" s="310"/>
      <c r="AL29" s="310"/>
      <c r="AM29" s="310"/>
      <c r="AN29" s="310"/>
      <c r="AS29" s="38"/>
      <c r="AT29" s="38"/>
      <c r="AU29" s="38"/>
      <c r="AV29" s="38"/>
      <c r="AW29" s="38"/>
      <c r="AX29" s="38"/>
      <c r="AY29" s="38"/>
      <c r="AZ29" s="38"/>
      <c r="BA29" s="38"/>
      <c r="BB29" s="38"/>
    </row>
    <row r="30" spans="1:54" ht="57.75" customHeight="1" x14ac:dyDescent="0.25">
      <c r="B30" s="486"/>
      <c r="C30" s="486"/>
      <c r="D30" s="486" t="s">
        <v>468</v>
      </c>
      <c r="E30" s="637"/>
      <c r="F30" s="637"/>
      <c r="G30" s="331"/>
      <c r="H30" s="330"/>
      <c r="AB30" s="311"/>
      <c r="AC30" s="312"/>
      <c r="AI30" s="309"/>
      <c r="AJ30" s="309"/>
      <c r="AK30" s="310"/>
      <c r="AL30" s="310"/>
      <c r="AM30" s="310"/>
      <c r="AN30" s="310"/>
      <c r="AS30" s="38"/>
      <c r="AT30" s="38"/>
      <c r="AU30" s="38"/>
      <c r="AV30" s="38"/>
      <c r="AW30" s="38"/>
      <c r="AX30" s="38"/>
      <c r="AY30" s="38"/>
      <c r="AZ30" s="38"/>
      <c r="BA30" s="38"/>
      <c r="BB30" s="38"/>
    </row>
    <row r="31" spans="1:54" s="36" customFormat="1" ht="75.75" customHeight="1" x14ac:dyDescent="0.25">
      <c r="A31" s="39"/>
      <c r="B31" s="486" t="str">
        <f>"(e) Attachment 5 :"</f>
        <v>(e) Attachment 5 :</v>
      </c>
      <c r="C31" s="486"/>
      <c r="D31" s="636" t="s">
        <v>405</v>
      </c>
      <c r="E31" s="636"/>
      <c r="F31" s="636"/>
      <c r="G31" s="330"/>
      <c r="H31" s="330"/>
      <c r="AB31" s="311"/>
      <c r="AC31" s="312"/>
      <c r="AD31" s="308"/>
      <c r="AE31" s="308"/>
      <c r="AF31" s="308"/>
      <c r="AG31" s="308"/>
      <c r="AI31" s="309">
        <v>27</v>
      </c>
      <c r="AJ31" s="309" t="s">
        <v>362</v>
      </c>
      <c r="AK31" s="310"/>
      <c r="AL31" s="310"/>
      <c r="AM31" s="310"/>
      <c r="AN31" s="310"/>
      <c r="AS31" s="45"/>
      <c r="AT31" s="45"/>
      <c r="AU31" s="45"/>
      <c r="AV31" s="45"/>
      <c r="AW31" s="45"/>
      <c r="AX31" s="45"/>
      <c r="AY31" s="45"/>
      <c r="AZ31" s="45"/>
      <c r="BA31" s="45"/>
      <c r="BB31" s="45"/>
    </row>
    <row r="32" spans="1:54" s="36" customFormat="1" ht="29.25" customHeight="1" x14ac:dyDescent="0.25">
      <c r="A32" s="39"/>
      <c r="B32" s="486" t="str">
        <f>"(g) Attachment 6 :"</f>
        <v>(g) Attachment 6 :</v>
      </c>
      <c r="C32" s="486"/>
      <c r="D32" s="636" t="s">
        <v>406</v>
      </c>
      <c r="E32" s="636"/>
      <c r="F32" s="636"/>
      <c r="G32" s="330"/>
      <c r="H32" s="330"/>
      <c r="AB32" s="311"/>
      <c r="AC32" s="312"/>
      <c r="AD32" s="308"/>
      <c r="AE32" s="308"/>
      <c r="AF32" s="308"/>
      <c r="AG32" s="308"/>
      <c r="AI32" s="309">
        <v>29</v>
      </c>
      <c r="AJ32" s="309" t="s">
        <v>362</v>
      </c>
      <c r="AK32" s="310"/>
      <c r="AL32" s="310"/>
      <c r="AM32" s="310"/>
      <c r="AN32" s="310"/>
      <c r="AS32" s="45"/>
      <c r="AT32" s="45"/>
      <c r="AU32" s="45"/>
      <c r="AV32" s="45"/>
      <c r="AW32" s="45"/>
      <c r="AX32" s="45"/>
      <c r="AY32" s="45"/>
      <c r="AZ32" s="45"/>
      <c r="BA32" s="45"/>
      <c r="BB32" s="45"/>
    </row>
    <row r="33" spans="1:54" s="36" customFormat="1" ht="24.75" customHeight="1" x14ac:dyDescent="0.25">
      <c r="A33" s="39"/>
      <c r="B33" s="486" t="str">
        <f>"(h) Attachment 7 :"</f>
        <v>(h) Attachment 7 :</v>
      </c>
      <c r="C33" s="486"/>
      <c r="D33" s="636" t="s">
        <v>465</v>
      </c>
      <c r="E33" s="636"/>
      <c r="F33" s="636"/>
      <c r="G33" s="330"/>
      <c r="H33" s="330"/>
      <c r="AB33" s="311"/>
      <c r="AC33" s="312"/>
      <c r="AD33" s="308"/>
      <c r="AE33" s="308"/>
      <c r="AF33" s="308"/>
      <c r="AG33" s="308"/>
      <c r="AI33" s="309">
        <v>30</v>
      </c>
      <c r="AJ33" s="309" t="s">
        <v>362</v>
      </c>
      <c r="AK33" s="310"/>
      <c r="AL33" s="310"/>
      <c r="AM33" s="310"/>
      <c r="AN33" s="310"/>
      <c r="AS33" s="45"/>
      <c r="AT33" s="45"/>
      <c r="AU33" s="45"/>
      <c r="AV33" s="45"/>
      <c r="AW33" s="45"/>
      <c r="AX33" s="45"/>
      <c r="AY33" s="45"/>
      <c r="AZ33" s="45"/>
      <c r="BA33" s="45"/>
      <c r="BB33" s="45"/>
    </row>
    <row r="34" spans="1:54" s="36" customFormat="1" ht="27.75" customHeight="1" x14ac:dyDescent="0.25">
      <c r="A34" s="39"/>
      <c r="B34" s="486" t="str">
        <f>"(i) Attachment 8 :"</f>
        <v>(i) Attachment 8 :</v>
      </c>
      <c r="C34" s="486"/>
      <c r="D34" s="636" t="s">
        <v>407</v>
      </c>
      <c r="E34" s="636"/>
      <c r="F34" s="636"/>
      <c r="G34" s="330"/>
      <c r="H34" s="330"/>
      <c r="AB34" s="311"/>
      <c r="AC34" s="312"/>
      <c r="AD34" s="308"/>
      <c r="AE34" s="308"/>
      <c r="AF34" s="308"/>
      <c r="AG34" s="308"/>
      <c r="AI34" s="309">
        <v>31</v>
      </c>
      <c r="AJ34" s="309" t="s">
        <v>352</v>
      </c>
      <c r="AK34" s="310"/>
      <c r="AL34" s="310"/>
      <c r="AM34" s="310"/>
      <c r="AN34" s="310"/>
      <c r="AS34" s="45"/>
      <c r="AT34" s="45"/>
      <c r="AU34" s="45"/>
      <c r="AV34" s="45"/>
      <c r="AW34" s="45"/>
      <c r="AX34" s="45"/>
      <c r="AY34" s="45"/>
      <c r="AZ34" s="45"/>
      <c r="BA34" s="45"/>
      <c r="BB34" s="45"/>
    </row>
    <row r="35" spans="1:54" s="36" customFormat="1" ht="29.25" customHeight="1" x14ac:dyDescent="0.25">
      <c r="A35" s="39"/>
      <c r="B35" s="486" t="str">
        <f>"(j) Attachment 9 :"</f>
        <v>(j) Attachment 9 :</v>
      </c>
      <c r="C35" s="486"/>
      <c r="D35" s="636" t="s">
        <v>466</v>
      </c>
      <c r="E35" s="636"/>
      <c r="F35" s="636"/>
      <c r="G35" s="330"/>
      <c r="H35" s="636"/>
      <c r="I35" s="636"/>
      <c r="J35" s="636"/>
      <c r="AB35" s="311"/>
      <c r="AC35" s="312"/>
      <c r="AD35" s="308"/>
      <c r="AE35" s="308"/>
      <c r="AF35" s="308"/>
      <c r="AG35" s="308"/>
      <c r="AS35" s="45"/>
      <c r="AT35" s="45"/>
      <c r="AU35" s="45"/>
      <c r="AV35" s="45"/>
      <c r="AW35" s="45"/>
      <c r="AX35" s="45"/>
      <c r="AY35" s="45"/>
      <c r="AZ35" s="45"/>
      <c r="BA35" s="45"/>
      <c r="BB35" s="45"/>
    </row>
    <row r="36" spans="1:54" s="36" customFormat="1" ht="39.75" customHeight="1" x14ac:dyDescent="0.25">
      <c r="A36" s="39"/>
      <c r="B36" s="486" t="str">
        <f>"(k) Attachment 10 :"</f>
        <v>(k) Attachment 10 :</v>
      </c>
      <c r="C36" s="486"/>
      <c r="D36" s="636" t="s">
        <v>408</v>
      </c>
      <c r="E36" s="636"/>
      <c r="F36" s="636"/>
      <c r="G36" s="330"/>
      <c r="H36" s="636"/>
      <c r="I36" s="636"/>
      <c r="J36" s="636"/>
      <c r="AB36" s="311"/>
      <c r="AC36" s="312"/>
      <c r="AD36" s="308"/>
      <c r="AE36" s="308"/>
      <c r="AF36" s="308"/>
      <c r="AG36" s="308"/>
      <c r="AS36" s="45"/>
      <c r="AT36" s="45"/>
      <c r="AU36" s="45"/>
      <c r="AV36" s="45"/>
      <c r="AW36" s="45"/>
      <c r="AX36" s="45"/>
      <c r="AY36" s="45"/>
      <c r="AZ36" s="45"/>
      <c r="BA36" s="45"/>
      <c r="BB36" s="45"/>
    </row>
    <row r="37" spans="1:54" s="36" customFormat="1" ht="57.75" customHeight="1" x14ac:dyDescent="0.25">
      <c r="A37" s="39"/>
      <c r="B37" s="486" t="str">
        <f>"(o) Attachment 11 :"</f>
        <v>(o) Attachment 11 :</v>
      </c>
      <c r="C37" s="486"/>
      <c r="D37" s="636" t="s">
        <v>409</v>
      </c>
      <c r="E37" s="636"/>
      <c r="F37" s="636"/>
      <c r="G37" s="330"/>
      <c r="H37" s="636"/>
      <c r="I37" s="636"/>
      <c r="J37" s="636"/>
      <c r="AB37" s="311"/>
      <c r="AC37" s="312"/>
      <c r="AD37" s="308"/>
      <c r="AE37" s="308"/>
      <c r="AF37" s="308"/>
      <c r="AG37" s="308"/>
      <c r="AS37" s="45"/>
      <c r="AT37" s="45"/>
      <c r="AU37" s="45"/>
      <c r="AV37" s="45"/>
      <c r="AW37" s="45"/>
      <c r="AX37" s="45"/>
      <c r="AY37" s="45"/>
      <c r="AZ37" s="45"/>
      <c r="BA37" s="45"/>
      <c r="BB37" s="45"/>
    </row>
    <row r="38" spans="1:54" ht="35.25" customHeight="1" x14ac:dyDescent="0.25">
      <c r="B38" s="486" t="str">
        <f>"(p) Attachment 12 :"</f>
        <v>(p) Attachment 12 :</v>
      </c>
      <c r="C38" s="486"/>
      <c r="D38" s="636" t="s">
        <v>410</v>
      </c>
      <c r="E38" s="636"/>
      <c r="F38" s="636"/>
      <c r="G38" s="330"/>
      <c r="H38" s="636"/>
      <c r="I38" s="636"/>
      <c r="J38" s="636"/>
      <c r="AB38" s="311"/>
      <c r="AC38" s="312"/>
      <c r="AS38" s="38"/>
      <c r="AT38" s="38"/>
      <c r="AU38" s="38"/>
      <c r="AV38" s="38"/>
      <c r="AW38" s="38"/>
      <c r="AX38" s="38"/>
      <c r="AY38" s="38"/>
      <c r="AZ38" s="38"/>
      <c r="BA38" s="38"/>
      <c r="BB38" s="38"/>
    </row>
    <row r="39" spans="1:54" ht="22.5" customHeight="1" x14ac:dyDescent="0.25">
      <c r="B39" s="486" t="str">
        <f>"(q) Attachment 13 :"</f>
        <v>(q) Attachment 13 :</v>
      </c>
      <c r="C39" s="486"/>
      <c r="D39" s="330" t="s">
        <v>412</v>
      </c>
      <c r="E39" s="330"/>
      <c r="F39" s="330"/>
      <c r="G39" s="330"/>
      <c r="H39" s="330"/>
      <c r="I39" s="330"/>
      <c r="J39" s="330"/>
      <c r="AB39" s="311"/>
      <c r="AC39" s="312"/>
      <c r="AS39" s="38"/>
      <c r="AT39" s="38"/>
      <c r="AU39" s="38"/>
      <c r="AV39" s="38"/>
      <c r="AW39" s="38"/>
      <c r="AX39" s="38"/>
      <c r="AY39" s="38"/>
      <c r="AZ39" s="38"/>
      <c r="BA39" s="38"/>
      <c r="BB39" s="38"/>
    </row>
    <row r="40" spans="1:54" ht="39.75" customHeight="1" x14ac:dyDescent="0.25">
      <c r="B40" s="486" t="str">
        <f>"(r) Attachment 14 :"</f>
        <v>(r) Attachment 14 :</v>
      </c>
      <c r="C40" s="486"/>
      <c r="D40" s="636" t="s">
        <v>413</v>
      </c>
      <c r="E40" s="636"/>
      <c r="F40" s="636"/>
      <c r="G40" s="330"/>
      <c r="H40" s="636"/>
      <c r="I40" s="636"/>
      <c r="J40" s="636"/>
      <c r="AB40" s="311"/>
      <c r="AC40" s="312"/>
      <c r="AS40" s="38"/>
      <c r="AT40" s="38"/>
      <c r="AU40" s="38"/>
      <c r="AV40" s="38"/>
      <c r="AW40" s="38"/>
      <c r="AX40" s="38"/>
      <c r="AY40" s="38"/>
      <c r="AZ40" s="38"/>
      <c r="BA40" s="38"/>
      <c r="BB40" s="38"/>
    </row>
    <row r="41" spans="1:54" ht="39.75" customHeight="1" x14ac:dyDescent="0.25">
      <c r="B41" s="486" t="str">
        <f>"(s) Attachment 15 :"</f>
        <v>(s) Attachment 15 :</v>
      </c>
      <c r="C41" s="486"/>
      <c r="D41" s="486" t="s">
        <v>415</v>
      </c>
      <c r="E41" s="486"/>
      <c r="F41" s="486"/>
      <c r="G41" s="330"/>
      <c r="H41" s="330"/>
      <c r="I41" s="330"/>
      <c r="J41" s="330"/>
      <c r="AB41" s="311"/>
      <c r="AC41" s="312"/>
      <c r="AS41" s="38"/>
      <c r="AT41" s="38"/>
      <c r="AU41" s="38"/>
      <c r="AV41" s="38"/>
      <c r="AW41" s="38"/>
      <c r="AX41" s="38"/>
      <c r="AY41" s="38"/>
      <c r="AZ41" s="38"/>
      <c r="BA41" s="38"/>
      <c r="BB41" s="38"/>
    </row>
    <row r="42" spans="1:54" ht="45.75" customHeight="1" x14ac:dyDescent="0.25">
      <c r="B42" s="486" t="str">
        <f>"(t) Attachment 16 :"</f>
        <v>(t) Attachment 16 :</v>
      </c>
      <c r="C42" s="486"/>
      <c r="D42" s="486" t="s">
        <v>414</v>
      </c>
      <c r="E42" s="486"/>
      <c r="F42" s="486"/>
      <c r="G42" s="330"/>
      <c r="H42" s="486"/>
      <c r="I42" s="486"/>
      <c r="J42" s="486"/>
      <c r="AB42" s="311"/>
      <c r="AC42" s="312"/>
      <c r="AS42" s="38"/>
      <c r="AT42" s="38"/>
      <c r="AU42" s="38"/>
      <c r="AV42" s="38"/>
      <c r="AW42" s="38"/>
      <c r="AX42" s="38"/>
      <c r="AY42" s="38"/>
      <c r="AZ42" s="38"/>
      <c r="BA42" s="38"/>
      <c r="BB42" s="38"/>
    </row>
    <row r="43" spans="1:54" ht="37.5" customHeight="1" x14ac:dyDescent="0.25">
      <c r="B43" s="486" t="str">
        <f>"(u) Attachment 17 :"</f>
        <v>(u) Attachment 17 :</v>
      </c>
      <c r="C43" s="486"/>
      <c r="D43" s="486" t="s">
        <v>416</v>
      </c>
      <c r="E43" s="486"/>
      <c r="F43" s="486"/>
      <c r="G43" s="330"/>
      <c r="H43" s="486"/>
      <c r="I43" s="486"/>
      <c r="J43" s="486"/>
      <c r="AB43" s="311"/>
      <c r="AC43" s="312"/>
      <c r="AS43" s="38"/>
      <c r="AT43" s="38"/>
      <c r="AU43" s="38"/>
      <c r="AV43" s="38"/>
      <c r="AW43" s="38"/>
      <c r="AX43" s="38"/>
      <c r="AY43" s="38"/>
      <c r="AZ43" s="38"/>
      <c r="BA43" s="38"/>
      <c r="BB43" s="38"/>
    </row>
    <row r="44" spans="1:54" ht="37.5" customHeight="1" x14ac:dyDescent="0.25">
      <c r="B44" s="486" t="str">
        <f>"(v) Attachment 18 :"</f>
        <v>(v) Attachment 18 :</v>
      </c>
      <c r="C44" s="486"/>
      <c r="D44" s="636" t="s">
        <v>411</v>
      </c>
      <c r="E44" s="636"/>
      <c r="F44" s="636"/>
      <c r="G44" s="330"/>
      <c r="H44" s="149"/>
      <c r="I44" s="149"/>
      <c r="J44" s="149"/>
      <c r="AB44" s="311"/>
      <c r="AC44" s="312"/>
      <c r="AS44" s="38"/>
      <c r="AT44" s="38"/>
      <c r="AU44" s="38"/>
      <c r="AV44" s="38"/>
      <c r="AW44" s="38"/>
      <c r="AX44" s="38"/>
      <c r="AY44" s="38"/>
      <c r="AZ44" s="38"/>
      <c r="BA44" s="38"/>
      <c r="BB44" s="38"/>
    </row>
    <row r="45" spans="1:54" ht="37.5" customHeight="1" x14ac:dyDescent="0.25">
      <c r="B45" s="486" t="str">
        <f>"(w) Attachment 19 :"</f>
        <v>(w) Attachment 19 :</v>
      </c>
      <c r="C45" s="486"/>
      <c r="D45" s="637" t="s">
        <v>469</v>
      </c>
      <c r="E45" s="637"/>
      <c r="F45" s="637"/>
      <c r="G45" s="330"/>
      <c r="H45" s="486"/>
      <c r="I45" s="486"/>
      <c r="J45" s="486"/>
      <c r="AB45" s="311"/>
      <c r="AC45" s="312"/>
      <c r="AS45" s="38"/>
      <c r="AT45" s="38"/>
      <c r="AU45" s="38"/>
      <c r="AV45" s="38"/>
      <c r="AW45" s="38"/>
      <c r="AX45" s="38"/>
      <c r="AY45" s="38"/>
      <c r="AZ45" s="38"/>
      <c r="BA45" s="38"/>
      <c r="BB45" s="38"/>
    </row>
    <row r="46" spans="1:54" ht="14.25" customHeight="1" x14ac:dyDescent="0.25">
      <c r="B46" s="37"/>
      <c r="C46" s="37"/>
      <c r="D46" s="37"/>
      <c r="E46" s="37"/>
      <c r="F46" s="37"/>
      <c r="G46" s="330"/>
      <c r="H46" s="330"/>
      <c r="AB46" s="311"/>
      <c r="AC46" s="312"/>
      <c r="AS46" s="38"/>
      <c r="AT46" s="38"/>
      <c r="AU46" s="38"/>
      <c r="AV46" s="38"/>
      <c r="AW46" s="38"/>
      <c r="AX46" s="38"/>
      <c r="AY46" s="38"/>
      <c r="AZ46" s="38"/>
      <c r="BA46" s="38"/>
      <c r="BB46" s="38"/>
    </row>
    <row r="47" spans="1:54" ht="63" customHeight="1" x14ac:dyDescent="0.25">
      <c r="A47" s="317">
        <v>3</v>
      </c>
      <c r="B47" s="632" t="s">
        <v>417</v>
      </c>
      <c r="C47" s="632"/>
      <c r="D47" s="632"/>
      <c r="E47" s="632"/>
      <c r="F47" s="632"/>
      <c r="G47" s="318"/>
      <c r="H47" s="318"/>
      <c r="AB47" s="311"/>
      <c r="AC47" s="312"/>
      <c r="AS47" s="38"/>
      <c r="AT47" s="38"/>
      <c r="AU47" s="38"/>
      <c r="AV47" s="38"/>
      <c r="AW47" s="38"/>
      <c r="AX47" s="38"/>
      <c r="AY47" s="38"/>
      <c r="AZ47" s="38"/>
      <c r="BA47" s="38"/>
      <c r="BB47" s="38"/>
    </row>
    <row r="48" spans="1:54" ht="78" customHeight="1" x14ac:dyDescent="0.25">
      <c r="A48" s="317">
        <v>3.1</v>
      </c>
      <c r="B48" s="632" t="s">
        <v>418</v>
      </c>
      <c r="C48" s="632"/>
      <c r="D48" s="632"/>
      <c r="E48" s="632"/>
      <c r="F48" s="632"/>
      <c r="G48" s="318"/>
      <c r="H48" s="318"/>
      <c r="AB48" s="311"/>
      <c r="AC48" s="312"/>
      <c r="AS48" s="38"/>
      <c r="AT48" s="38"/>
      <c r="AU48" s="38"/>
      <c r="AV48" s="38"/>
      <c r="AW48" s="38"/>
      <c r="AX48" s="38"/>
      <c r="AY48" s="38"/>
      <c r="AZ48" s="38"/>
      <c r="BA48" s="38"/>
      <c r="BB48" s="38"/>
    </row>
    <row r="49" spans="1:54" ht="71.25" customHeight="1" x14ac:dyDescent="0.25">
      <c r="A49" s="317">
        <v>3.2</v>
      </c>
      <c r="B49" s="632" t="s">
        <v>419</v>
      </c>
      <c r="C49" s="632"/>
      <c r="D49" s="632"/>
      <c r="E49" s="632"/>
      <c r="F49" s="632"/>
      <c r="G49" s="318"/>
      <c r="H49" s="318"/>
      <c r="AB49" s="311"/>
      <c r="AC49" s="312"/>
      <c r="AS49" s="38"/>
      <c r="AT49" s="38"/>
      <c r="AU49" s="38"/>
      <c r="AV49" s="38"/>
      <c r="AW49" s="38"/>
      <c r="AX49" s="38"/>
      <c r="AY49" s="38"/>
      <c r="AZ49" s="38"/>
      <c r="BA49" s="38"/>
      <c r="BB49" s="38"/>
    </row>
    <row r="50" spans="1:54" s="36" customFormat="1" ht="76.5" customHeight="1" x14ac:dyDescent="0.25">
      <c r="A50" s="317">
        <v>4</v>
      </c>
      <c r="B50" s="632" t="s">
        <v>420</v>
      </c>
      <c r="C50" s="632"/>
      <c r="D50" s="632"/>
      <c r="E50" s="632"/>
      <c r="F50" s="632"/>
      <c r="G50" s="318"/>
      <c r="H50" s="318"/>
      <c r="AB50" s="311"/>
      <c r="AC50" s="312"/>
      <c r="AD50" s="308"/>
      <c r="AE50" s="308"/>
      <c r="AF50" s="308"/>
      <c r="AG50" s="308"/>
      <c r="AS50" s="45"/>
      <c r="AT50" s="45"/>
      <c r="AU50" s="45"/>
      <c r="AV50" s="45"/>
      <c r="AW50" s="45"/>
      <c r="AX50" s="45"/>
      <c r="AY50" s="45"/>
      <c r="AZ50" s="45"/>
      <c r="BA50" s="45"/>
      <c r="BB50" s="45"/>
    </row>
    <row r="51" spans="1:54" ht="62.25" customHeight="1" x14ac:dyDescent="0.25">
      <c r="A51" s="317">
        <v>4.0999999999999996</v>
      </c>
      <c r="B51" s="632" t="s">
        <v>421</v>
      </c>
      <c r="C51" s="632"/>
      <c r="D51" s="632"/>
      <c r="E51" s="632"/>
      <c r="F51" s="632"/>
      <c r="G51" s="318"/>
      <c r="H51" s="318"/>
      <c r="AB51" s="311"/>
      <c r="AC51" s="312"/>
      <c r="AS51" s="38"/>
      <c r="AT51" s="38"/>
      <c r="AU51" s="38"/>
      <c r="AV51" s="38"/>
      <c r="AW51" s="38"/>
      <c r="AX51" s="38"/>
      <c r="AY51" s="38"/>
      <c r="AZ51" s="38"/>
      <c r="BA51" s="38"/>
      <c r="BB51" s="38"/>
    </row>
    <row r="52" spans="1:54" ht="43.5" customHeight="1" x14ac:dyDescent="0.25">
      <c r="A52" s="317">
        <v>4.2</v>
      </c>
      <c r="B52" s="632" t="s">
        <v>422</v>
      </c>
      <c r="C52" s="632"/>
      <c r="D52" s="632"/>
      <c r="E52" s="632"/>
      <c r="F52" s="632"/>
      <c r="G52" s="318"/>
      <c r="H52" s="318"/>
      <c r="AB52" s="311"/>
      <c r="AC52" s="312"/>
      <c r="AS52" s="38"/>
      <c r="AT52" s="38"/>
      <c r="AU52" s="38"/>
      <c r="AV52" s="38"/>
      <c r="AW52" s="38"/>
      <c r="AX52" s="38"/>
      <c r="AY52" s="38"/>
      <c r="AZ52" s="38"/>
      <c r="BA52" s="38"/>
      <c r="BB52" s="38"/>
    </row>
    <row r="53" spans="1:54" ht="3.75" customHeight="1" x14ac:dyDescent="0.25">
      <c r="A53" s="317"/>
      <c r="B53" s="632"/>
      <c r="C53" s="632"/>
      <c r="D53" s="632"/>
      <c r="E53" s="632"/>
      <c r="F53" s="632"/>
      <c r="G53" s="318"/>
      <c r="H53" s="318"/>
      <c r="AB53" s="311"/>
      <c r="AC53" s="312"/>
      <c r="AS53" s="38"/>
      <c r="AT53" s="38"/>
      <c r="AU53" s="38"/>
      <c r="AV53" s="38"/>
      <c r="AW53" s="38"/>
      <c r="AX53" s="38"/>
      <c r="AY53" s="38"/>
      <c r="AZ53" s="38"/>
      <c r="BA53" s="38"/>
      <c r="BB53" s="38"/>
    </row>
    <row r="54" spans="1:54" ht="44.25" customHeight="1" x14ac:dyDescent="0.25">
      <c r="A54" s="317">
        <v>4.3</v>
      </c>
      <c r="B54" s="632" t="s">
        <v>423</v>
      </c>
      <c r="C54" s="632"/>
      <c r="D54" s="632"/>
      <c r="E54" s="632"/>
      <c r="F54" s="632"/>
      <c r="G54" s="318"/>
      <c r="H54" s="318"/>
      <c r="AB54" s="311"/>
      <c r="AC54" s="312"/>
      <c r="AS54" s="38"/>
      <c r="AT54" s="38"/>
      <c r="AU54" s="38"/>
      <c r="AV54" s="38"/>
      <c r="AW54" s="38"/>
      <c r="AX54" s="38"/>
      <c r="AY54" s="38"/>
      <c r="AZ54" s="38"/>
      <c r="BA54" s="38"/>
      <c r="BB54" s="38"/>
    </row>
    <row r="55" spans="1:54" ht="14.25" customHeight="1" x14ac:dyDescent="0.25">
      <c r="A55" s="317"/>
      <c r="B55" s="632"/>
      <c r="C55" s="632"/>
      <c r="D55" s="632"/>
      <c r="E55" s="632"/>
      <c r="F55" s="632"/>
      <c r="G55" s="318"/>
      <c r="H55" s="318"/>
      <c r="AB55" s="311"/>
      <c r="AC55" s="312"/>
      <c r="AS55" s="38"/>
      <c r="AT55" s="38"/>
      <c r="AU55" s="38"/>
      <c r="AV55" s="38"/>
      <c r="AW55" s="38"/>
      <c r="AX55" s="38"/>
      <c r="AY55" s="38"/>
      <c r="AZ55" s="38"/>
      <c r="BA55" s="38"/>
      <c r="BB55" s="38"/>
    </row>
    <row r="56" spans="1:54" ht="21" customHeight="1" x14ac:dyDescent="0.25">
      <c r="A56" s="264">
        <v>5</v>
      </c>
      <c r="B56" s="614" t="s">
        <v>424</v>
      </c>
      <c r="C56" s="614"/>
      <c r="D56" s="614"/>
      <c r="E56" s="614"/>
      <c r="F56" s="614"/>
      <c r="G56" s="62"/>
      <c r="H56" s="62"/>
      <c r="AB56" s="311"/>
      <c r="AC56" s="312"/>
      <c r="AS56" s="38"/>
      <c r="AT56" s="38"/>
      <c r="AU56" s="38"/>
      <c r="AV56" s="38"/>
      <c r="AW56" s="38"/>
      <c r="AX56" s="38"/>
      <c r="AY56" s="38"/>
      <c r="AZ56" s="38"/>
      <c r="BA56" s="38"/>
      <c r="BB56" s="38"/>
    </row>
    <row r="57" spans="1:54" s="36" customFormat="1" ht="157.5" customHeight="1" x14ac:dyDescent="0.25">
      <c r="A57" s="317">
        <v>5.0999999999999996</v>
      </c>
      <c r="B57" s="632" t="s">
        <v>425</v>
      </c>
      <c r="C57" s="632"/>
      <c r="D57" s="632"/>
      <c r="E57" s="632"/>
      <c r="F57" s="632"/>
      <c r="G57" s="318"/>
      <c r="H57" s="318"/>
      <c r="AB57" s="311"/>
      <c r="AC57" s="312"/>
      <c r="AD57" s="308"/>
      <c r="AE57" s="308"/>
      <c r="AF57" s="308"/>
      <c r="AG57" s="308"/>
      <c r="AS57" s="45"/>
      <c r="AT57" s="45"/>
      <c r="AU57" s="45"/>
      <c r="AV57" s="45"/>
      <c r="AW57" s="45"/>
      <c r="AX57" s="45"/>
      <c r="AY57" s="45"/>
      <c r="AZ57" s="45"/>
      <c r="BA57" s="45"/>
      <c r="BB57" s="45"/>
    </row>
    <row r="58" spans="1:54" ht="51.75" customHeight="1" x14ac:dyDescent="0.25">
      <c r="A58" s="317">
        <v>6</v>
      </c>
      <c r="B58" s="632" t="s">
        <v>426</v>
      </c>
      <c r="C58" s="632"/>
      <c r="D58" s="632"/>
      <c r="E58" s="632"/>
      <c r="F58" s="632"/>
      <c r="G58" s="318"/>
      <c r="H58" s="318"/>
      <c r="AB58" s="311"/>
      <c r="AC58" s="312"/>
      <c r="AS58" s="38"/>
      <c r="AT58" s="38"/>
      <c r="AU58" s="38"/>
      <c r="AV58" s="38"/>
      <c r="AW58" s="38"/>
      <c r="AX58" s="38"/>
      <c r="AY58" s="38"/>
      <c r="AZ58" s="38"/>
      <c r="BA58" s="38"/>
      <c r="BB58" s="38"/>
    </row>
    <row r="59" spans="1:54" ht="41.25" customHeight="1" x14ac:dyDescent="0.25">
      <c r="A59" s="317">
        <v>7</v>
      </c>
      <c r="B59" s="632" t="s">
        <v>427</v>
      </c>
      <c r="C59" s="632"/>
      <c r="D59" s="632"/>
      <c r="E59" s="632"/>
      <c r="F59" s="632"/>
      <c r="G59" s="318"/>
      <c r="H59" s="318"/>
      <c r="AB59" s="311"/>
      <c r="AC59" s="312"/>
      <c r="AS59" s="38"/>
      <c r="AT59" s="38"/>
      <c r="AU59" s="38"/>
      <c r="AV59" s="38"/>
      <c r="AW59" s="38"/>
      <c r="AX59" s="38"/>
      <c r="AY59" s="38"/>
      <c r="AZ59" s="38"/>
      <c r="BA59" s="38"/>
      <c r="BB59" s="38"/>
    </row>
    <row r="60" spans="1:54" ht="57.75" customHeight="1" x14ac:dyDescent="0.25">
      <c r="A60" s="317">
        <v>8</v>
      </c>
      <c r="B60" s="632" t="s">
        <v>428</v>
      </c>
      <c r="C60" s="632"/>
      <c r="D60" s="632"/>
      <c r="E60" s="632"/>
      <c r="F60" s="632"/>
      <c r="G60" s="318"/>
      <c r="H60" s="318"/>
      <c r="AB60" s="311"/>
      <c r="AC60" s="312"/>
      <c r="AS60" s="38"/>
      <c r="AT60" s="38"/>
      <c r="AU60" s="38"/>
      <c r="AV60" s="38"/>
      <c r="AW60" s="38"/>
      <c r="AX60" s="38"/>
      <c r="AY60" s="38"/>
      <c r="AZ60" s="38"/>
      <c r="BA60" s="38"/>
      <c r="BB60" s="38"/>
    </row>
    <row r="61" spans="1:54" ht="51.75" customHeight="1" x14ac:dyDescent="0.25">
      <c r="A61" s="317">
        <v>9</v>
      </c>
      <c r="B61" s="632" t="s">
        <v>429</v>
      </c>
      <c r="C61" s="632"/>
      <c r="D61" s="632"/>
      <c r="E61" s="632"/>
      <c r="F61" s="632"/>
      <c r="G61" s="318"/>
      <c r="H61" s="318"/>
      <c r="AB61" s="311"/>
      <c r="AC61" s="312"/>
      <c r="AS61" s="38"/>
      <c r="AT61" s="38"/>
      <c r="AU61" s="38"/>
      <c r="AV61" s="38"/>
      <c r="AW61" s="38"/>
      <c r="AX61" s="38"/>
      <c r="AY61" s="38"/>
      <c r="AZ61" s="38"/>
      <c r="BA61" s="38"/>
      <c r="BB61" s="38"/>
    </row>
    <row r="62" spans="1:54" ht="27" customHeight="1" x14ac:dyDescent="0.25">
      <c r="A62" s="317">
        <v>10</v>
      </c>
      <c r="B62" s="632" t="s">
        <v>430</v>
      </c>
      <c r="C62" s="632"/>
      <c r="D62" s="632"/>
      <c r="E62" s="632"/>
      <c r="F62" s="632"/>
      <c r="G62" s="318"/>
      <c r="H62" s="318"/>
      <c r="AB62" s="311"/>
      <c r="AC62" s="312"/>
      <c r="AS62" s="38"/>
      <c r="AT62" s="38"/>
      <c r="AU62" s="38"/>
      <c r="AV62" s="38"/>
      <c r="AW62" s="38"/>
      <c r="AX62" s="38"/>
      <c r="AY62" s="38"/>
      <c r="AZ62" s="38"/>
      <c r="BA62" s="38"/>
      <c r="BB62" s="38"/>
    </row>
    <row r="63" spans="1:54" ht="88.5" customHeight="1" x14ac:dyDescent="0.25">
      <c r="A63" s="317">
        <v>11</v>
      </c>
      <c r="B63" s="633" t="s">
        <v>431</v>
      </c>
      <c r="C63" s="633"/>
      <c r="D63" s="633"/>
      <c r="E63" s="633"/>
      <c r="F63" s="633"/>
      <c r="H63" s="318"/>
      <c r="K63" s="36" t="e">
        <f>'[7]Name of Bidders'!#REF!</f>
        <v>#REF!</v>
      </c>
      <c r="AB63" s="311"/>
      <c r="AC63" s="312"/>
      <c r="AS63" s="38"/>
      <c r="AT63" s="38"/>
      <c r="AU63" s="38"/>
      <c r="AV63" s="38"/>
      <c r="AW63" s="38"/>
      <c r="AX63" s="38"/>
      <c r="AY63" s="38"/>
      <c r="AZ63" s="38"/>
      <c r="BA63" s="38"/>
      <c r="BB63" s="38"/>
    </row>
    <row r="64" spans="1:54" ht="100.5" customHeight="1" x14ac:dyDescent="0.25">
      <c r="A64" s="317">
        <v>12</v>
      </c>
      <c r="B64" s="632" t="s">
        <v>432</v>
      </c>
      <c r="C64" s="632"/>
      <c r="D64" s="632"/>
      <c r="E64" s="632"/>
      <c r="F64" s="632"/>
      <c r="G64" s="318"/>
      <c r="H64" s="318"/>
      <c r="AB64" s="311"/>
      <c r="AC64" s="312"/>
      <c r="AS64" s="38"/>
      <c r="AT64" s="38"/>
      <c r="AU64" s="38"/>
      <c r="AV64" s="38"/>
      <c r="AW64" s="38"/>
      <c r="AX64" s="38"/>
      <c r="AY64" s="38"/>
      <c r="AZ64" s="38"/>
      <c r="BA64" s="38"/>
      <c r="BB64" s="38"/>
    </row>
    <row r="65" spans="1:54" ht="30" customHeight="1" x14ac:dyDescent="0.25">
      <c r="A65" s="332"/>
      <c r="B65" s="39" t="str">
        <f>IF(ISERROR("Dated this " &amp; AK6 &amp; LOOKUP(AK6,AI1:AI34,AJ1:AJ34) &amp; " day of " &amp; AK8 &amp; " " &amp;AK9), "", "Dated this " &amp; AK6 &amp; LOOKUP(AK6,AI1:AI34,AJ1:AJ34) &amp; " day of " &amp; AK8 &amp; " " &amp;AK9)</f>
        <v/>
      </c>
      <c r="E65" s="322"/>
      <c r="F65" s="322"/>
      <c r="G65" s="322"/>
      <c r="H65" s="322"/>
      <c r="AB65" s="311"/>
      <c r="AC65" s="312"/>
      <c r="AS65" s="38"/>
      <c r="AT65" s="38"/>
      <c r="AU65" s="38"/>
      <c r="AV65" s="38"/>
      <c r="AW65" s="38"/>
      <c r="AX65" s="38"/>
      <c r="AY65" s="38"/>
      <c r="AZ65" s="38"/>
      <c r="BA65" s="38"/>
      <c r="BB65" s="38"/>
    </row>
    <row r="66" spans="1:54" ht="30" customHeight="1" x14ac:dyDescent="0.25">
      <c r="A66" s="332"/>
      <c r="B66" s="66" t="s">
        <v>433</v>
      </c>
      <c r="C66" s="37"/>
      <c r="D66" s="49"/>
      <c r="E66" s="49"/>
      <c r="F66" s="49"/>
      <c r="G66" s="49"/>
      <c r="H66" s="49"/>
      <c r="AB66" s="311"/>
      <c r="AC66" s="312"/>
      <c r="AS66" s="38"/>
      <c r="AT66" s="38"/>
      <c r="AU66" s="38"/>
      <c r="AV66" s="38"/>
      <c r="AW66" s="38"/>
      <c r="AX66" s="38"/>
      <c r="AY66" s="38"/>
      <c r="AZ66" s="38"/>
      <c r="BA66" s="38"/>
      <c r="BB66" s="38"/>
    </row>
    <row r="67" spans="1:54" ht="15.95" customHeight="1" x14ac:dyDescent="0.25">
      <c r="A67" s="332"/>
      <c r="B67" s="264"/>
      <c r="C67" s="49"/>
      <c r="D67" s="49"/>
      <c r="E67" s="49"/>
      <c r="F67" s="49"/>
      <c r="G67" s="49"/>
      <c r="H67" s="49"/>
      <c r="AB67" s="311"/>
      <c r="AC67" s="312"/>
      <c r="AS67" s="38"/>
      <c r="AT67" s="38"/>
      <c r="AU67" s="38"/>
      <c r="AV67" s="38"/>
      <c r="AW67" s="38"/>
      <c r="AX67" s="38"/>
      <c r="AY67" s="38"/>
      <c r="AZ67" s="38"/>
      <c r="BA67" s="38"/>
      <c r="BB67" s="38"/>
    </row>
    <row r="68" spans="1:54" ht="21" customHeight="1" x14ac:dyDescent="0.25">
      <c r="A68" s="332"/>
      <c r="B68" s="264"/>
      <c r="C68" s="49"/>
      <c r="D68" s="49"/>
      <c r="F68" s="333" t="s">
        <v>434</v>
      </c>
      <c r="G68" s="333"/>
      <c r="H68" s="333"/>
      <c r="AB68" s="311"/>
      <c r="AC68" s="312"/>
      <c r="AS68" s="38"/>
      <c r="AT68" s="38"/>
      <c r="AU68" s="38"/>
      <c r="AV68" s="38"/>
      <c r="AW68" s="38"/>
      <c r="AX68" s="38"/>
      <c r="AY68" s="38"/>
      <c r="AZ68" s="38"/>
      <c r="BA68" s="38"/>
      <c r="BB68" s="38"/>
    </row>
    <row r="69" spans="1:54" ht="21" customHeight="1" x14ac:dyDescent="0.25">
      <c r="A69" s="332"/>
      <c r="B69" s="264"/>
      <c r="C69" s="49"/>
      <c r="F69" s="333" t="str">
        <f>"For and on behalf of " &amp; '[7]Attach 3(JV)'!B9</f>
        <v xml:space="preserve">For and on behalf of </v>
      </c>
      <c r="G69" s="333"/>
      <c r="H69" s="333"/>
      <c r="AB69" s="311"/>
      <c r="AC69" s="312"/>
      <c r="AS69" s="38"/>
      <c r="AT69" s="38"/>
      <c r="AU69" s="38"/>
      <c r="AV69" s="38"/>
      <c r="AW69" s="38"/>
      <c r="AX69" s="38"/>
      <c r="AY69" s="38"/>
      <c r="AZ69" s="38"/>
      <c r="BA69" s="38"/>
      <c r="BB69" s="38"/>
    </row>
    <row r="70" spans="1:54" ht="27.95" customHeight="1" x14ac:dyDescent="0.25">
      <c r="A70" s="334"/>
      <c r="D70" s="129"/>
      <c r="E70" s="129"/>
      <c r="F70" s="66"/>
      <c r="G70" s="66"/>
      <c r="H70" s="66"/>
      <c r="AS70" s="38"/>
      <c r="AT70" s="38"/>
      <c r="AU70" s="38"/>
      <c r="AV70" s="38"/>
      <c r="AW70" s="38"/>
      <c r="AX70" s="38"/>
      <c r="AY70" s="38"/>
      <c r="AZ70" s="38"/>
      <c r="BA70" s="38"/>
      <c r="BB70" s="38"/>
    </row>
    <row r="71" spans="1:54" ht="27.95" customHeight="1" x14ac:dyDescent="0.25">
      <c r="A71" s="335" t="s">
        <v>32</v>
      </c>
      <c r="B71" s="62"/>
      <c r="C71" s="275">
        <f>'Name of Bidders'!D30</f>
        <v>0</v>
      </c>
      <c r="E71" s="129" t="s">
        <v>33</v>
      </c>
      <c r="F71" s="276">
        <f>'Name of Bidders'!D23</f>
        <v>0</v>
      </c>
      <c r="G71" s="62"/>
      <c r="H71" s="62"/>
      <c r="AS71" s="38"/>
      <c r="AT71" s="38"/>
      <c r="AU71" s="38"/>
      <c r="AV71" s="38"/>
      <c r="AW71" s="38"/>
      <c r="AX71" s="38"/>
      <c r="AY71" s="38"/>
      <c r="AZ71" s="38"/>
      <c r="BA71" s="38"/>
      <c r="BB71" s="38"/>
    </row>
    <row r="72" spans="1:54" ht="27.95" customHeight="1" x14ac:dyDescent="0.25">
      <c r="A72" s="335" t="s">
        <v>34</v>
      </c>
      <c r="B72" s="62"/>
      <c r="C72" s="106">
        <f>'Name of Bidders'!D31</f>
        <v>0</v>
      </c>
      <c r="E72" s="129" t="s">
        <v>35</v>
      </c>
      <c r="F72" s="276">
        <f>'Name of Bidders'!D24</f>
        <v>0</v>
      </c>
      <c r="G72" s="62"/>
      <c r="H72" s="62"/>
      <c r="AS72" s="38"/>
      <c r="AT72" s="38"/>
      <c r="AU72" s="38"/>
      <c r="AV72" s="38"/>
      <c r="AW72" s="38"/>
      <c r="AX72" s="38"/>
      <c r="AY72" s="38"/>
      <c r="AZ72" s="38"/>
      <c r="BA72" s="38"/>
      <c r="BB72" s="38"/>
    </row>
    <row r="73" spans="1:54" ht="27.95" customHeight="1" x14ac:dyDescent="0.25">
      <c r="D73" s="129"/>
      <c r="E73" s="129"/>
      <c r="AS73" s="38"/>
      <c r="AT73" s="38"/>
      <c r="AU73" s="38"/>
      <c r="AV73" s="38"/>
      <c r="AW73" s="38"/>
      <c r="AX73" s="38"/>
      <c r="AY73" s="38"/>
      <c r="AZ73" s="38"/>
      <c r="BA73" s="38"/>
      <c r="BB73" s="38"/>
    </row>
    <row r="74" spans="1:54" ht="6.75" customHeight="1" x14ac:dyDescent="0.25">
      <c r="A74" s="335"/>
      <c r="B74" s="62"/>
      <c r="C74" s="63"/>
      <c r="E74" s="129"/>
      <c r="AS74" s="38"/>
      <c r="AT74" s="38"/>
      <c r="AU74" s="38"/>
      <c r="AV74" s="38"/>
      <c r="AW74" s="38"/>
      <c r="AX74" s="38"/>
      <c r="AY74" s="38"/>
      <c r="AZ74" s="38"/>
      <c r="BA74" s="38"/>
      <c r="BB74" s="38"/>
    </row>
    <row r="75" spans="1:54" ht="39.950000000000003" customHeight="1" x14ac:dyDescent="0.25">
      <c r="A75" s="634" t="s">
        <v>435</v>
      </c>
      <c r="B75" s="634"/>
      <c r="C75" s="634"/>
      <c r="D75" s="634"/>
      <c r="E75" s="634"/>
      <c r="F75" s="634"/>
      <c r="AS75" s="38"/>
      <c r="AT75" s="38"/>
      <c r="AU75" s="38"/>
      <c r="AV75" s="38"/>
      <c r="AW75" s="38"/>
      <c r="AX75" s="38"/>
      <c r="AY75" s="38"/>
      <c r="AZ75" s="38"/>
      <c r="BA75" s="38"/>
      <c r="BB75" s="38"/>
    </row>
    <row r="76" spans="1:54" ht="16.5" customHeight="1" x14ac:dyDescent="0.25">
      <c r="A76" s="635"/>
      <c r="B76" s="635"/>
      <c r="D76" s="336"/>
      <c r="E76" s="124"/>
      <c r="F76" s="124"/>
      <c r="G76" s="337"/>
      <c r="AS76" s="38"/>
      <c r="AT76" s="38"/>
      <c r="AU76" s="38"/>
      <c r="AV76" s="38"/>
      <c r="AW76" s="38"/>
      <c r="AX76" s="38"/>
      <c r="AY76" s="38"/>
      <c r="AZ76" s="38"/>
      <c r="BA76" s="38"/>
      <c r="BB76" s="38"/>
    </row>
    <row r="77" spans="1:54" ht="9.75" customHeight="1" x14ac:dyDescent="0.25">
      <c r="B77" s="333"/>
      <c r="C77" s="63"/>
      <c r="E77" s="333"/>
      <c r="AS77" s="38"/>
      <c r="AT77" s="38"/>
      <c r="AU77" s="38"/>
      <c r="AV77" s="38"/>
      <c r="AW77" s="38"/>
      <c r="AX77" s="38"/>
      <c r="AY77" s="38"/>
      <c r="AZ77" s="38"/>
      <c r="BA77" s="38"/>
      <c r="BB77" s="38"/>
    </row>
    <row r="78" spans="1:54" ht="27.95" customHeight="1" x14ac:dyDescent="0.25">
      <c r="A78" s="129" t="e">
        <f>IF(AND(#REF!="JV (Joint Venture)",#REF!=1), "", "Printed Name :")</f>
        <v>#REF!</v>
      </c>
      <c r="B78" s="631"/>
      <c r="C78" s="631"/>
      <c r="E78" s="129" t="s">
        <v>33</v>
      </c>
      <c r="F78" s="338">
        <f>'Name of Bidders'!D23</f>
        <v>0</v>
      </c>
      <c r="H78" s="339"/>
      <c r="AS78" s="38"/>
      <c r="AT78" s="38"/>
      <c r="AU78" s="38"/>
      <c r="AV78" s="38"/>
      <c r="AW78" s="38"/>
      <c r="AX78" s="38"/>
      <c r="AY78" s="38"/>
      <c r="AZ78" s="38"/>
      <c r="BA78" s="38"/>
      <c r="BB78" s="38"/>
    </row>
    <row r="79" spans="1:54" ht="27.95" customHeight="1" x14ac:dyDescent="0.25">
      <c r="A79" s="129" t="e">
        <f>IF(AND(#REF!="JV (Joint Venture)",#REF!=1), "", "Designation :")</f>
        <v>#REF!</v>
      </c>
      <c r="B79" s="631"/>
      <c r="C79" s="631"/>
      <c r="E79" s="129" t="s">
        <v>35</v>
      </c>
      <c r="F79" s="338">
        <f>'Name of Bidders'!D24</f>
        <v>0</v>
      </c>
      <c r="AS79" s="38"/>
      <c r="AT79" s="38"/>
      <c r="AU79" s="38"/>
      <c r="AV79" s="38"/>
      <c r="AW79" s="38"/>
      <c r="AX79" s="38"/>
      <c r="AY79" s="38"/>
      <c r="AZ79" s="38"/>
      <c r="BA79" s="38"/>
      <c r="BB79" s="38"/>
    </row>
    <row r="80" spans="1:54" ht="27.95" customHeight="1" x14ac:dyDescent="0.25">
      <c r="B80" s="333"/>
      <c r="C80" s="63"/>
      <c r="E80" s="333"/>
      <c r="AS80" s="38"/>
      <c r="AT80" s="38"/>
      <c r="AU80" s="38"/>
      <c r="AV80" s="38"/>
      <c r="AW80" s="38"/>
      <c r="AX80" s="38"/>
      <c r="AY80" s="38"/>
      <c r="AZ80" s="38"/>
      <c r="BA80" s="38"/>
      <c r="BB80" s="38"/>
    </row>
    <row r="81" spans="1:54" ht="33" customHeight="1" x14ac:dyDescent="0.25">
      <c r="A81" s="340" t="s">
        <v>436</v>
      </c>
      <c r="B81" s="62"/>
      <c r="C81" s="63"/>
      <c r="E81" s="333"/>
      <c r="F81" s="172"/>
      <c r="AS81" s="38"/>
      <c r="AT81" s="38"/>
      <c r="AU81" s="38"/>
      <c r="AV81" s="38"/>
      <c r="AW81" s="38"/>
      <c r="AX81" s="38"/>
      <c r="AY81" s="38"/>
      <c r="AZ81" s="38"/>
      <c r="BA81" s="38"/>
      <c r="BB81" s="38"/>
    </row>
    <row r="82" spans="1:54" s="36" customFormat="1" ht="21" customHeight="1" x14ac:dyDescent="0.25">
      <c r="A82" s="628" t="s">
        <v>437</v>
      </c>
      <c r="B82" s="628"/>
      <c r="C82" s="628"/>
      <c r="D82" s="627"/>
      <c r="E82" s="627"/>
      <c r="F82" s="627"/>
      <c r="G82" s="39"/>
      <c r="H82" s="39"/>
      <c r="AB82" s="305"/>
      <c r="AC82" s="305"/>
      <c r="AD82" s="308"/>
      <c r="AE82" s="308"/>
      <c r="AF82" s="308"/>
      <c r="AG82" s="308"/>
      <c r="AS82" s="45"/>
      <c r="AT82" s="45"/>
      <c r="AU82" s="45"/>
      <c r="AV82" s="45"/>
      <c r="AW82" s="45"/>
      <c r="AX82" s="45"/>
      <c r="AY82" s="45"/>
      <c r="AZ82" s="45"/>
      <c r="BA82" s="45"/>
      <c r="BB82" s="45"/>
    </row>
    <row r="83" spans="1:54" s="36" customFormat="1" ht="21" customHeight="1" x14ac:dyDescent="0.25">
      <c r="A83" s="629"/>
      <c r="B83" s="629"/>
      <c r="C83" s="629"/>
      <c r="D83" s="627"/>
      <c r="E83" s="627"/>
      <c r="F83" s="627"/>
      <c r="G83" s="39"/>
      <c r="H83" s="39"/>
      <c r="AB83" s="305"/>
      <c r="AC83" s="305"/>
      <c r="AD83" s="308"/>
      <c r="AE83" s="308"/>
      <c r="AF83" s="308"/>
      <c r="AG83" s="308"/>
      <c r="AS83" s="45"/>
      <c r="AT83" s="45"/>
      <c r="AU83" s="45"/>
      <c r="AV83" s="45"/>
      <c r="AW83" s="45"/>
      <c r="AX83" s="45"/>
      <c r="AY83" s="45"/>
      <c r="AZ83" s="45"/>
      <c r="BA83" s="45"/>
      <c r="BB83" s="45"/>
    </row>
    <row r="84" spans="1:54" s="36" customFormat="1" ht="21" customHeight="1" x14ac:dyDescent="0.25">
      <c r="A84" s="630"/>
      <c r="B84" s="630"/>
      <c r="C84" s="630"/>
      <c r="D84" s="627"/>
      <c r="E84" s="627"/>
      <c r="F84" s="627"/>
      <c r="G84" s="39"/>
      <c r="H84" s="39"/>
      <c r="AB84" s="305"/>
      <c r="AC84" s="305"/>
      <c r="AD84" s="308"/>
      <c r="AE84" s="308"/>
      <c r="AF84" s="308"/>
      <c r="AG84" s="308"/>
      <c r="AS84" s="45"/>
      <c r="AT84" s="45"/>
      <c r="AU84" s="45"/>
      <c r="AV84" s="45"/>
      <c r="AW84" s="45"/>
      <c r="AX84" s="45"/>
      <c r="AY84" s="45"/>
      <c r="AZ84" s="45"/>
      <c r="BA84" s="45"/>
      <c r="BB84" s="45"/>
    </row>
    <row r="85" spans="1:54" s="36" customFormat="1" ht="21" customHeight="1" x14ac:dyDescent="0.25">
      <c r="A85" s="626" t="s">
        <v>438</v>
      </c>
      <c r="B85" s="626"/>
      <c r="C85" s="626"/>
      <c r="D85" s="627"/>
      <c r="E85" s="627"/>
      <c r="F85" s="627"/>
      <c r="G85" s="39"/>
      <c r="H85" s="39"/>
      <c r="AB85" s="305"/>
      <c r="AC85" s="305"/>
      <c r="AD85" s="308"/>
      <c r="AE85" s="308"/>
      <c r="AF85" s="308"/>
      <c r="AG85" s="308"/>
      <c r="AS85" s="45"/>
      <c r="AT85" s="45"/>
      <c r="AU85" s="45"/>
      <c r="AV85" s="45"/>
      <c r="AW85" s="45"/>
      <c r="AX85" s="45"/>
      <c r="AY85" s="45"/>
      <c r="AZ85" s="45"/>
      <c r="BA85" s="45"/>
      <c r="BB85" s="45"/>
    </row>
    <row r="86" spans="1:54" s="36" customFormat="1" ht="21" customHeight="1" x14ac:dyDescent="0.25">
      <c r="A86" s="626" t="s">
        <v>439</v>
      </c>
      <c r="B86" s="626"/>
      <c r="C86" s="626"/>
      <c r="D86" s="627"/>
      <c r="E86" s="627"/>
      <c r="F86" s="627"/>
      <c r="G86" s="39"/>
      <c r="H86" s="39"/>
      <c r="AB86" s="305"/>
      <c r="AC86" s="305"/>
      <c r="AD86" s="308"/>
      <c r="AE86" s="308"/>
      <c r="AF86" s="308"/>
      <c r="AG86" s="308"/>
      <c r="AS86" s="45"/>
      <c r="AT86" s="45"/>
      <c r="AU86" s="45"/>
      <c r="AV86" s="45"/>
      <c r="AW86" s="45"/>
      <c r="AX86" s="45"/>
      <c r="AY86" s="45"/>
      <c r="AZ86" s="45"/>
      <c r="BA86" s="45"/>
      <c r="BB86" s="45"/>
    </row>
    <row r="87" spans="1:54" s="36" customFormat="1" ht="52.5" customHeight="1" x14ac:dyDescent="0.25">
      <c r="A87" s="626" t="s">
        <v>440</v>
      </c>
      <c r="B87" s="626"/>
      <c r="C87" s="626"/>
      <c r="D87" s="627"/>
      <c r="E87" s="627"/>
      <c r="F87" s="627"/>
      <c r="G87" s="336"/>
      <c r="H87" s="336"/>
      <c r="AB87" s="305"/>
      <c r="AC87" s="305"/>
      <c r="AD87" s="308"/>
      <c r="AE87" s="308"/>
      <c r="AF87" s="308"/>
      <c r="AG87" s="308"/>
      <c r="AS87" s="45"/>
      <c r="AT87" s="45"/>
      <c r="AU87" s="45"/>
      <c r="AV87" s="45"/>
      <c r="AW87" s="45"/>
      <c r="AX87" s="45"/>
      <c r="AY87" s="45"/>
      <c r="AZ87" s="45"/>
      <c r="BA87" s="45"/>
      <c r="BB87" s="45"/>
    </row>
    <row r="88" spans="1:54" s="36" customFormat="1" ht="21" customHeight="1" x14ac:dyDescent="0.25">
      <c r="A88" s="628" t="s">
        <v>441</v>
      </c>
      <c r="B88" s="628"/>
      <c r="C88" s="628"/>
      <c r="D88" s="627"/>
      <c r="E88" s="627"/>
      <c r="F88" s="627"/>
      <c r="G88" s="39"/>
      <c r="H88" s="39"/>
      <c r="AB88" s="305"/>
      <c r="AC88" s="305"/>
      <c r="AD88" s="308"/>
      <c r="AE88" s="308"/>
      <c r="AF88" s="308"/>
      <c r="AG88" s="308"/>
    </row>
    <row r="89" spans="1:54" s="36" customFormat="1" ht="21" customHeight="1" x14ac:dyDescent="0.25">
      <c r="A89" s="629"/>
      <c r="B89" s="629"/>
      <c r="C89" s="629"/>
      <c r="D89" s="627"/>
      <c r="E89" s="627"/>
      <c r="F89" s="627"/>
      <c r="G89" s="39"/>
      <c r="H89" s="39"/>
      <c r="AB89" s="305"/>
      <c r="AC89" s="305"/>
      <c r="AD89" s="308"/>
      <c r="AE89" s="308"/>
      <c r="AF89" s="308"/>
      <c r="AG89" s="308"/>
    </row>
    <row r="90" spans="1:54" x14ac:dyDescent="0.25">
      <c r="A90" s="630"/>
      <c r="B90" s="630"/>
      <c r="C90" s="630"/>
      <c r="D90" s="627"/>
      <c r="E90" s="627"/>
      <c r="F90" s="627"/>
    </row>
    <row r="91" spans="1:54" x14ac:dyDescent="0.25">
      <c r="A91" s="340"/>
      <c r="B91" s="340"/>
      <c r="C91" s="340"/>
      <c r="D91" s="341"/>
      <c r="E91" s="341"/>
      <c r="F91" s="341"/>
    </row>
    <row r="92" spans="1:54" ht="47.25" customHeight="1" x14ac:dyDescent="0.25">
      <c r="A92" s="509" t="str">
        <f>H92&amp;I92&amp;J92</f>
        <v/>
      </c>
      <c r="B92" s="509"/>
      <c r="C92" s="509"/>
      <c r="D92" s="509"/>
      <c r="E92" s="509"/>
      <c r="F92" s="509"/>
      <c r="H92" s="342"/>
      <c r="I92" s="343"/>
      <c r="J92" s="343"/>
    </row>
  </sheetData>
  <sheetProtection algorithmName="SHA-512" hashValue="d2G0oACBhIML02DtM56z01YR/klvnlqtCdTq1dh7B7ZEBH5s5KphN6idlUdWufrPyuAPNeuJYIq6O3upRhfSZg==" saltValue="jm7FY2LKuNxavpjZekC2qg==" spinCount="100000" sheet="1" objects="1" scenarios="1"/>
  <mergeCells count="104">
    <mergeCell ref="H42:J42"/>
    <mergeCell ref="H43:J43"/>
    <mergeCell ref="H45:J45"/>
    <mergeCell ref="B41:C41"/>
    <mergeCell ref="D41:F41"/>
    <mergeCell ref="B45:C45"/>
    <mergeCell ref="D45:F45"/>
    <mergeCell ref="H36:J36"/>
    <mergeCell ref="H37:J37"/>
    <mergeCell ref="H38:J38"/>
    <mergeCell ref="H40:J40"/>
    <mergeCell ref="H35:J35"/>
    <mergeCell ref="G16:H16"/>
    <mergeCell ref="A1:E1"/>
    <mergeCell ref="A3:F3"/>
    <mergeCell ref="C5:F5"/>
    <mergeCell ref="B6:C6"/>
    <mergeCell ref="B15:F15"/>
    <mergeCell ref="D26:F26"/>
    <mergeCell ref="B17:F17"/>
    <mergeCell ref="B18:F18"/>
    <mergeCell ref="B20:F20"/>
    <mergeCell ref="G20:J20"/>
    <mergeCell ref="B21:C21"/>
    <mergeCell ref="D21:F21"/>
    <mergeCell ref="D23:F23"/>
    <mergeCell ref="G23:J23"/>
    <mergeCell ref="B24:C24"/>
    <mergeCell ref="D24:F24"/>
    <mergeCell ref="D25:F25"/>
    <mergeCell ref="B27:C27"/>
    <mergeCell ref="D27:F27"/>
    <mergeCell ref="B28:C28"/>
    <mergeCell ref="D28:F28"/>
    <mergeCell ref="B31:C31"/>
    <mergeCell ref="D31:F31"/>
    <mergeCell ref="B32:C32"/>
    <mergeCell ref="D32:F32"/>
    <mergeCell ref="B33:C33"/>
    <mergeCell ref="D33:F33"/>
    <mergeCell ref="B29:C29"/>
    <mergeCell ref="D29:F29"/>
    <mergeCell ref="B30:C30"/>
    <mergeCell ref="D30:F30"/>
    <mergeCell ref="B34:C34"/>
    <mergeCell ref="D34:F34"/>
    <mergeCell ref="B35:C35"/>
    <mergeCell ref="D35:F35"/>
    <mergeCell ref="B36:C36"/>
    <mergeCell ref="D36:F36"/>
    <mergeCell ref="B44:C44"/>
    <mergeCell ref="D44:F44"/>
    <mergeCell ref="B37:C37"/>
    <mergeCell ref="D37:F37"/>
    <mergeCell ref="B38:C38"/>
    <mergeCell ref="D38:F38"/>
    <mergeCell ref="B39:C39"/>
    <mergeCell ref="B40:C40"/>
    <mergeCell ref="D40:F40"/>
    <mergeCell ref="B42:C42"/>
    <mergeCell ref="D42:F42"/>
    <mergeCell ref="B56:F56"/>
    <mergeCell ref="B43:C43"/>
    <mergeCell ref="D43:F43"/>
    <mergeCell ref="B47:F47"/>
    <mergeCell ref="B48:F48"/>
    <mergeCell ref="B49:F49"/>
    <mergeCell ref="B50:F50"/>
    <mergeCell ref="B51:F51"/>
    <mergeCell ref="B52:F52"/>
    <mergeCell ref="B53:F53"/>
    <mergeCell ref="B54:F54"/>
    <mergeCell ref="B55:F55"/>
    <mergeCell ref="B79:C79"/>
    <mergeCell ref="B57:F57"/>
    <mergeCell ref="B58:F58"/>
    <mergeCell ref="B59:F59"/>
    <mergeCell ref="B60:F60"/>
    <mergeCell ref="B61:F61"/>
    <mergeCell ref="B62:F62"/>
    <mergeCell ref="B63:F63"/>
    <mergeCell ref="B64:F64"/>
    <mergeCell ref="A75:F75"/>
    <mergeCell ref="A76:B76"/>
    <mergeCell ref="B78:C78"/>
    <mergeCell ref="A82:C82"/>
    <mergeCell ref="D82:F82"/>
    <mergeCell ref="A83:C83"/>
    <mergeCell ref="D83:F83"/>
    <mergeCell ref="A84:C84"/>
    <mergeCell ref="D84:F84"/>
    <mergeCell ref="A85:C85"/>
    <mergeCell ref="D85:F85"/>
    <mergeCell ref="A86:C86"/>
    <mergeCell ref="D86:F86"/>
    <mergeCell ref="A87:C87"/>
    <mergeCell ref="D87:F87"/>
    <mergeCell ref="A92:F92"/>
    <mergeCell ref="A88:C88"/>
    <mergeCell ref="D88:F88"/>
    <mergeCell ref="A89:C89"/>
    <mergeCell ref="D89:F89"/>
    <mergeCell ref="A90:C90"/>
    <mergeCell ref="D90:F90"/>
  </mergeCells>
  <conditionalFormatting sqref="A75:F80">
    <cfRule type="expression" dxfId="8" priority="3">
      <formula>#REF!="Sole Bidder"</formula>
    </cfRule>
  </conditionalFormatting>
  <conditionalFormatting sqref="B78:C78">
    <cfRule type="expression" dxfId="7" priority="2">
      <formula>$A$78=""</formula>
    </cfRule>
  </conditionalFormatting>
  <conditionalFormatting sqref="B79:C79">
    <cfRule type="expression" dxfId="6" priority="1">
      <formula>$A$79=""</formula>
    </cfRule>
  </conditionalFormatting>
  <conditionalFormatting sqref="B63:F63">
    <cfRule type="expression" dxfId="5" priority="12">
      <formula>$K$63=1</formula>
    </cfRule>
  </conditionalFormatting>
  <conditionalFormatting sqref="D23:F23">
    <cfRule type="expression" dxfId="4" priority="9">
      <formula>#REF!=1</formula>
    </cfRule>
    <cfRule type="expression" dxfId="3" priority="10">
      <formula>$K$65=2</formula>
    </cfRule>
  </conditionalFormatting>
  <conditionalFormatting sqref="F78:F79">
    <cfRule type="expression" dxfId="2" priority="5" stopIfTrue="1">
      <formula>$E$78=""</formula>
    </cfRule>
  </conditionalFormatting>
  <conditionalFormatting sqref="G63:H63">
    <cfRule type="expression" dxfId="1" priority="11">
      <formula>#REF!=1</formula>
    </cfRule>
  </conditionalFormatting>
  <conditionalFormatting sqref="Z27">
    <cfRule type="expression" dxfId="0" priority="8" stopIfTrue="1">
      <formula>"if(right($I$21,1)=""."")"</formula>
    </cfRule>
  </conditionalFormatting>
  <dataValidations count="3">
    <dataValidation type="whole" allowBlank="1" showInputMessage="1" showErrorMessage="1" error="Enter numeric figures only !" prompt="Enter the Validity of Bid Security in DAYS" sqref="J21">
      <formula1>250</formula1>
      <formula2>999999999999</formula2>
    </dataValidation>
    <dataValidation type="whole" allowBlank="1" showInputMessage="1" showErrorMessage="1" error="Enter numeric figure between 1 to 20 only !" prompt="Enter the Validity of Bid Security in MONTHS" sqref="J22">
      <formula1>1</formula1>
      <formula2>20</formula2>
    </dataValidation>
    <dataValidation type="whole" allowBlank="1" showInputMessage="1" showErrorMessage="1" error="Enter numeric figure only !" prompt="Enter the Bid Security Amount in Figures" sqref="I21:I22">
      <formula1>0</formula1>
      <formula2>990000000</formula2>
    </dataValidation>
  </dataValidations>
  <pageMargins left="0.59" right="0.46" top="0.59055118110236204" bottom="0.59055118110236204" header="0.35433070866141703" footer="0.35433070866141703"/>
  <pageSetup scale="67" fitToHeight="10000" orientation="portrait" r:id="rId1"/>
  <headerFooter alignWithMargins="0">
    <oddFooter>&amp;R&amp;"Book Antiqua,Bold"&amp;8 Page &amp;P of &amp;N</oddFooter>
  </headerFooter>
  <rowBreaks count="1" manualBreakCount="1">
    <brk id="6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T40"/>
  <sheetViews>
    <sheetView showGridLines="0" view="pageBreakPreview" zoomScale="90" zoomScaleSheetLayoutView="90" workbookViewId="0">
      <selection sqref="A1:D1"/>
    </sheetView>
  </sheetViews>
  <sheetFormatPr defaultColWidth="9.140625" defaultRowHeight="16.5" x14ac:dyDescent="0.25"/>
  <cols>
    <col min="1" max="1" width="12.140625" style="39" customWidth="1"/>
    <col min="2" max="2" width="15.7109375" style="39" customWidth="1"/>
    <col min="3" max="3" width="11.42578125" style="39" customWidth="1"/>
    <col min="4" max="4" width="20.42578125" style="39" customWidth="1"/>
    <col min="5" max="5" width="52.85546875" style="39" customWidth="1"/>
    <col min="6" max="6" width="12.85546875" style="39" customWidth="1"/>
    <col min="7" max="7" width="9.7109375" style="39" hidden="1" customWidth="1"/>
    <col min="8" max="8" width="18" style="39" hidden="1" customWidth="1"/>
    <col min="9" max="25" width="9.7109375" style="39" customWidth="1"/>
    <col min="26" max="26" width="18" style="45" customWidth="1"/>
    <col min="27" max="28" width="9.140625" style="36"/>
    <col min="29" max="16384" width="9.140625" style="37"/>
  </cols>
  <sheetData>
    <row r="1" spans="1:46" ht="27" customHeight="1" x14ac:dyDescent="0.25">
      <c r="A1" s="421" t="str">
        <f>Cover!B3</f>
        <v xml:space="preserve"> NIT No.: NHPTL/C&amp;M/24-25/EL-055/OTE-002</v>
      </c>
      <c r="B1" s="421"/>
      <c r="C1" s="421"/>
      <c r="D1" s="421"/>
      <c r="E1" s="33" t="s">
        <v>454</v>
      </c>
      <c r="F1" s="34"/>
      <c r="G1" s="34"/>
      <c r="H1" s="34"/>
      <c r="I1" s="34"/>
      <c r="J1" s="34"/>
      <c r="K1" s="34"/>
      <c r="L1" s="34"/>
      <c r="M1" s="34"/>
      <c r="N1" s="34"/>
      <c r="O1" s="34"/>
      <c r="P1" s="34"/>
      <c r="Q1" s="34"/>
      <c r="R1" s="34"/>
      <c r="S1" s="34"/>
      <c r="T1" s="34"/>
      <c r="U1" s="34"/>
      <c r="V1" s="34"/>
      <c r="W1" s="34"/>
      <c r="X1" s="34"/>
      <c r="Y1" s="34"/>
      <c r="Z1" s="35">
        <f>'[7]Names of Bidder'!D6</f>
        <v>0</v>
      </c>
      <c r="AT1" s="38"/>
    </row>
    <row r="2" spans="1:46" ht="10.5" customHeight="1" x14ac:dyDescent="0.25">
      <c r="Z2" s="35">
        <f>'[7]Names of Bidder'!G6</f>
        <v>0</v>
      </c>
    </row>
    <row r="3" spans="1:46" ht="56.25" customHeight="1" x14ac:dyDescent="0.25">
      <c r="A3" s="422" t="str">
        <f>Cover!B2</f>
        <v xml:space="preserve">Supply of Heavy-Duty Industrial Trailer of 350 MT Load Capacity </v>
      </c>
      <c r="B3" s="380"/>
      <c r="C3" s="380"/>
      <c r="D3" s="380"/>
      <c r="E3" s="380"/>
      <c r="F3" s="355"/>
      <c r="G3" s="355"/>
      <c r="H3" s="355"/>
      <c r="I3" s="355"/>
      <c r="J3" s="355"/>
      <c r="K3" s="355"/>
      <c r="L3" s="355"/>
      <c r="M3" s="355"/>
      <c r="N3" s="355"/>
      <c r="O3" s="355"/>
      <c r="P3" s="355"/>
      <c r="Q3" s="355"/>
      <c r="R3" s="355"/>
      <c r="S3" s="355"/>
      <c r="T3" s="355"/>
      <c r="U3" s="355"/>
      <c r="V3" s="355"/>
      <c r="W3" s="355"/>
      <c r="X3" s="355"/>
      <c r="Y3" s="355"/>
      <c r="Z3" s="41"/>
      <c r="AA3" s="42"/>
      <c r="AB3" s="43"/>
    </row>
    <row r="4" spans="1:46" ht="10.5" customHeight="1" x14ac:dyDescent="0.25">
      <c r="A4" s="348"/>
      <c r="AB4" s="46"/>
      <c r="AC4" s="47"/>
    </row>
    <row r="5" spans="1:46" ht="20.100000000000001" customHeight="1" x14ac:dyDescent="0.25">
      <c r="A5" s="423" t="s">
        <v>479</v>
      </c>
      <c r="B5" s="423"/>
      <c r="C5" s="423"/>
      <c r="D5" s="423"/>
      <c r="E5" s="423"/>
      <c r="F5" s="348"/>
      <c r="G5" s="348"/>
      <c r="H5" s="348"/>
      <c r="I5" s="348"/>
      <c r="J5" s="348"/>
      <c r="K5" s="348"/>
      <c r="L5" s="348"/>
      <c r="M5" s="348"/>
      <c r="N5" s="348"/>
      <c r="O5" s="348"/>
      <c r="P5" s="348"/>
      <c r="Q5" s="348"/>
      <c r="R5" s="348"/>
      <c r="S5" s="348"/>
      <c r="T5" s="348"/>
      <c r="U5" s="348"/>
      <c r="V5" s="348"/>
      <c r="W5" s="348"/>
      <c r="X5" s="348"/>
      <c r="Y5" s="348"/>
      <c r="Z5" s="48"/>
      <c r="AB5" s="46"/>
      <c r="AC5" s="47"/>
    </row>
    <row r="6" spans="1:46" ht="12" customHeight="1" x14ac:dyDescent="0.25">
      <c r="A6" s="352"/>
      <c r="AB6" s="46"/>
      <c r="AC6" s="47"/>
    </row>
    <row r="7" spans="1:46" ht="20.100000000000001" customHeight="1" x14ac:dyDescent="0.25">
      <c r="A7" s="50" t="str">
        <f>"Bidder’s Name and Address :"</f>
        <v>Bidder’s Name and Address :</v>
      </c>
      <c r="E7" s="51" t="s">
        <v>23</v>
      </c>
      <c r="F7" s="51"/>
      <c r="G7" s="51"/>
      <c r="H7" s="51"/>
      <c r="I7" s="51"/>
      <c r="J7" s="51"/>
      <c r="K7" s="51"/>
      <c r="L7" s="51"/>
      <c r="M7" s="51"/>
      <c r="N7" s="51"/>
      <c r="O7" s="51"/>
      <c r="P7" s="51"/>
      <c r="Q7" s="51"/>
      <c r="R7" s="51"/>
      <c r="S7" s="51"/>
      <c r="T7" s="51"/>
      <c r="U7" s="51"/>
      <c r="V7" s="51"/>
      <c r="W7" s="51"/>
      <c r="X7" s="51"/>
      <c r="Y7" s="51"/>
      <c r="AB7" s="46"/>
      <c r="AC7" s="47"/>
    </row>
    <row r="8" spans="1:46" ht="36" customHeight="1" x14ac:dyDescent="0.25">
      <c r="A8" s="424" t="str">
        <f>D29</f>
        <v/>
      </c>
      <c r="B8" s="424"/>
      <c r="C8" s="424"/>
      <c r="D8" s="424"/>
      <c r="E8" s="53" t="s">
        <v>24</v>
      </c>
      <c r="F8" s="51"/>
      <c r="G8" s="51"/>
      <c r="I8" s="51"/>
      <c r="J8" s="51"/>
      <c r="K8" s="51"/>
      <c r="L8" s="51"/>
      <c r="M8" s="51"/>
      <c r="N8" s="51"/>
      <c r="O8" s="51"/>
      <c r="P8" s="51"/>
      <c r="Q8" s="51"/>
      <c r="R8" s="51"/>
      <c r="S8" s="51"/>
      <c r="T8" s="51"/>
      <c r="U8" s="51"/>
      <c r="V8" s="51"/>
      <c r="W8" s="51"/>
      <c r="X8" s="51"/>
      <c r="Y8" s="51"/>
      <c r="Z8" s="54" t="str">
        <f>IF('[7]Names of Bidder'!D7=1,'[7]Names of Bidder'!D18&amp;" &amp; "&amp;'[7]Names of Bidder'!D23,IF('[7]Names of Bidder'!D7="2 or More",'[7]Names of Bidder'!D18&amp;" , "&amp;'[7]Names of Bidder'!D23&amp;" &amp; "&amp;'[7]Names of Bidder'!D28,""))</f>
        <v/>
      </c>
      <c r="AB8" s="46"/>
      <c r="AC8" s="47"/>
    </row>
    <row r="9" spans="1:46" ht="20.100000000000001" customHeight="1" x14ac:dyDescent="0.25">
      <c r="A9" s="55" t="s">
        <v>25</v>
      </c>
      <c r="B9" s="418">
        <f>'Name of Bidders'!D8</f>
        <v>0</v>
      </c>
      <c r="C9" s="418"/>
      <c r="D9" s="418"/>
      <c r="E9" s="53" t="s">
        <v>26</v>
      </c>
      <c r="F9" s="53"/>
      <c r="G9" s="53"/>
      <c r="H9" s="53"/>
      <c r="I9" s="53"/>
      <c r="J9" s="53"/>
      <c r="K9" s="53"/>
      <c r="L9" s="53"/>
      <c r="M9" s="53"/>
      <c r="N9" s="53"/>
      <c r="O9" s="53"/>
      <c r="P9" s="53"/>
      <c r="Q9" s="53"/>
      <c r="R9" s="53"/>
      <c r="S9" s="53"/>
      <c r="T9" s="53"/>
      <c r="U9" s="53"/>
      <c r="V9" s="53"/>
      <c r="W9" s="53"/>
      <c r="X9" s="53"/>
      <c r="Y9" s="53"/>
      <c r="AB9" s="46"/>
      <c r="AC9" s="47"/>
    </row>
    <row r="10" spans="1:46" ht="20.100000000000001" customHeight="1" x14ac:dyDescent="0.25">
      <c r="A10" s="55" t="s">
        <v>27</v>
      </c>
      <c r="B10" s="418">
        <f>'Name of Bidders'!D9</f>
        <v>0</v>
      </c>
      <c r="C10" s="418"/>
      <c r="D10" s="418"/>
      <c r="E10" s="53" t="s">
        <v>28</v>
      </c>
      <c r="F10" s="53"/>
      <c r="G10" s="53"/>
      <c r="H10" s="53"/>
      <c r="I10" s="53"/>
      <c r="J10" s="53"/>
      <c r="K10" s="53"/>
      <c r="L10" s="53"/>
      <c r="M10" s="53"/>
      <c r="N10" s="53"/>
      <c r="O10" s="53"/>
      <c r="P10" s="53"/>
      <c r="Q10" s="53"/>
      <c r="R10" s="53"/>
      <c r="S10" s="53"/>
      <c r="T10" s="53"/>
      <c r="U10" s="53"/>
      <c r="V10" s="53"/>
      <c r="W10" s="53"/>
      <c r="X10" s="53"/>
      <c r="Y10" s="53"/>
      <c r="AB10" s="46"/>
      <c r="AC10" s="47"/>
    </row>
    <row r="11" spans="1:46" ht="20.100000000000001" customHeight="1" x14ac:dyDescent="0.25">
      <c r="B11" s="418">
        <f>'Name of Bidders'!D10</f>
        <v>0</v>
      </c>
      <c r="C11" s="418"/>
      <c r="D11" s="418"/>
      <c r="E11" s="344"/>
      <c r="F11" s="53"/>
      <c r="G11" s="53"/>
      <c r="H11" s="53"/>
      <c r="I11" s="53"/>
      <c r="J11" s="53"/>
      <c r="K11" s="53"/>
      <c r="L11" s="53"/>
      <c r="M11" s="53"/>
      <c r="N11" s="53"/>
      <c r="O11" s="53"/>
      <c r="P11" s="53"/>
      <c r="Q11" s="53"/>
      <c r="R11" s="53"/>
      <c r="S11" s="53"/>
      <c r="T11" s="53"/>
      <c r="U11" s="53"/>
      <c r="V11" s="53"/>
      <c r="W11" s="53"/>
      <c r="X11" s="53"/>
      <c r="Y11" s="53"/>
    </row>
    <row r="12" spans="1:46" ht="20.100000000000001" customHeight="1" x14ac:dyDescent="0.25">
      <c r="A12" s="352"/>
      <c r="B12" s="418">
        <f>'Name of Bidders'!D11</f>
        <v>0</v>
      </c>
      <c r="C12" s="418"/>
      <c r="D12" s="418"/>
      <c r="E12" s="53"/>
      <c r="F12" s="53"/>
      <c r="G12" s="53"/>
      <c r="H12" s="53"/>
      <c r="I12" s="53"/>
      <c r="J12" s="53"/>
      <c r="K12" s="53"/>
      <c r="L12" s="53"/>
      <c r="M12" s="53"/>
      <c r="N12" s="53"/>
      <c r="O12" s="53"/>
      <c r="P12" s="53"/>
      <c r="Q12" s="53"/>
      <c r="R12" s="53"/>
      <c r="S12" s="53"/>
      <c r="T12" s="53"/>
      <c r="U12" s="53"/>
      <c r="V12" s="53"/>
      <c r="W12" s="53"/>
      <c r="X12" s="53"/>
      <c r="Y12" s="53"/>
    </row>
    <row r="13" spans="1:46" ht="9.9499999999999993" customHeight="1" x14ac:dyDescent="0.25">
      <c r="A13" s="352"/>
      <c r="B13" s="56"/>
      <c r="C13" s="56"/>
      <c r="D13" s="56"/>
      <c r="E13" s="37"/>
      <c r="F13" s="53"/>
      <c r="G13" s="53"/>
      <c r="H13" s="53"/>
      <c r="I13" s="53"/>
      <c r="J13" s="53"/>
      <c r="K13" s="53"/>
      <c r="L13" s="53"/>
      <c r="M13" s="53"/>
      <c r="N13" s="53"/>
      <c r="O13" s="53"/>
      <c r="P13" s="53"/>
      <c r="Q13" s="53"/>
      <c r="R13" s="53"/>
      <c r="S13" s="53"/>
      <c r="T13" s="53"/>
      <c r="U13" s="53"/>
      <c r="V13" s="53"/>
      <c r="W13" s="53"/>
      <c r="X13" s="53"/>
      <c r="Y13" s="53"/>
    </row>
    <row r="14" spans="1:46" ht="20.100000000000001" customHeight="1" x14ac:dyDescent="0.25">
      <c r="A14" s="419"/>
      <c r="B14" s="419"/>
      <c r="C14" s="419"/>
      <c r="D14" s="419"/>
      <c r="E14" s="419"/>
      <c r="F14" s="53"/>
      <c r="G14" s="53"/>
      <c r="H14" s="53"/>
      <c r="I14" s="53"/>
      <c r="J14" s="53"/>
      <c r="K14" s="53"/>
      <c r="L14" s="53"/>
      <c r="M14" s="53"/>
      <c r="N14" s="53"/>
      <c r="O14" s="53"/>
      <c r="P14" s="53"/>
      <c r="Q14" s="53"/>
      <c r="R14" s="53"/>
      <c r="S14" s="53"/>
      <c r="T14" s="53"/>
      <c r="U14" s="53"/>
      <c r="V14" s="53"/>
      <c r="W14" s="53"/>
      <c r="X14" s="53"/>
      <c r="Y14" s="53"/>
    </row>
    <row r="15" spans="1:46" ht="20.100000000000001" customHeight="1" x14ac:dyDescent="0.25">
      <c r="A15" s="50"/>
      <c r="B15" s="56"/>
      <c r="C15" s="56"/>
      <c r="D15" s="56"/>
      <c r="E15" s="53"/>
      <c r="F15" s="53"/>
      <c r="G15" s="53"/>
      <c r="H15" s="53"/>
      <c r="I15" s="53"/>
      <c r="J15" s="53"/>
      <c r="K15" s="53"/>
      <c r="L15" s="53"/>
      <c r="M15" s="53"/>
      <c r="N15" s="53"/>
      <c r="O15" s="53"/>
      <c r="P15" s="53"/>
      <c r="Q15" s="53"/>
      <c r="R15" s="53"/>
      <c r="S15" s="53"/>
      <c r="T15" s="53"/>
      <c r="U15" s="53"/>
      <c r="V15" s="53"/>
      <c r="W15" s="53"/>
      <c r="X15" s="53"/>
      <c r="Y15" s="53"/>
    </row>
    <row r="16" spans="1:46" ht="20.100000000000001" customHeight="1" x14ac:dyDescent="0.25">
      <c r="A16" s="50"/>
      <c r="B16" s="420"/>
      <c r="C16" s="420"/>
      <c r="D16" s="420"/>
      <c r="E16" s="353"/>
      <c r="F16" s="53"/>
      <c r="G16" s="53"/>
      <c r="H16" s="53"/>
      <c r="I16" s="53"/>
      <c r="J16" s="53"/>
      <c r="K16" s="53"/>
      <c r="L16" s="53"/>
      <c r="M16" s="53"/>
      <c r="N16" s="53"/>
      <c r="O16" s="53"/>
      <c r="P16" s="53"/>
      <c r="Q16" s="53"/>
      <c r="R16" s="53"/>
      <c r="S16" s="53"/>
      <c r="T16" s="53"/>
      <c r="U16" s="53"/>
      <c r="V16" s="53"/>
      <c r="W16" s="53"/>
      <c r="X16" s="53"/>
      <c r="Y16" s="53"/>
    </row>
    <row r="17" spans="1:28" ht="20.100000000000001" customHeight="1" x14ac:dyDescent="0.25">
      <c r="A17" s="55"/>
      <c r="B17" s="416"/>
      <c r="C17" s="416"/>
      <c r="D17" s="416"/>
      <c r="E17" s="351"/>
      <c r="F17" s="53"/>
      <c r="G17" s="53"/>
      <c r="H17" s="53"/>
      <c r="I17" s="53"/>
      <c r="J17" s="53"/>
      <c r="K17" s="53"/>
      <c r="L17" s="53"/>
      <c r="M17" s="53"/>
      <c r="N17" s="53"/>
      <c r="O17" s="53"/>
      <c r="P17" s="53"/>
      <c r="Q17" s="53"/>
      <c r="R17" s="53"/>
      <c r="S17" s="53"/>
      <c r="T17" s="53"/>
      <c r="U17" s="53"/>
      <c r="V17" s="53"/>
      <c r="W17" s="53"/>
      <c r="X17" s="53"/>
      <c r="Y17" s="53"/>
    </row>
    <row r="18" spans="1:28" ht="20.100000000000001" customHeight="1" x14ac:dyDescent="0.25">
      <c r="A18" s="55"/>
      <c r="B18" s="416"/>
      <c r="C18" s="416"/>
      <c r="D18" s="416"/>
      <c r="E18" s="351"/>
      <c r="F18" s="53"/>
      <c r="G18" s="53"/>
      <c r="H18" s="53"/>
      <c r="I18" s="53"/>
      <c r="J18" s="53"/>
      <c r="K18" s="53"/>
      <c r="L18" s="53"/>
      <c r="M18" s="53"/>
      <c r="N18" s="53"/>
      <c r="O18" s="53"/>
      <c r="P18" s="53"/>
      <c r="Q18" s="53"/>
      <c r="R18" s="53"/>
      <c r="S18" s="53"/>
      <c r="T18" s="53"/>
      <c r="U18" s="53"/>
      <c r="V18" s="53"/>
      <c r="W18" s="53"/>
      <c r="X18" s="53"/>
      <c r="Y18" s="53"/>
    </row>
    <row r="19" spans="1:28" ht="20.100000000000001" customHeight="1" x14ac:dyDescent="0.25">
      <c r="A19" s="352"/>
      <c r="B19" s="416"/>
      <c r="C19" s="416"/>
      <c r="D19" s="416"/>
      <c r="E19" s="351"/>
      <c r="AA19" s="53"/>
    </row>
    <row r="20" spans="1:28" ht="20.100000000000001" customHeight="1" x14ac:dyDescent="0.25">
      <c r="A20" s="352"/>
      <c r="B20" s="416" t="str">
        <f>IF('[7]Names of Bidder'!D26=0, "", '[7]Names of Bidder'!D26)</f>
        <v/>
      </c>
      <c r="C20" s="416"/>
      <c r="D20" s="416"/>
      <c r="E20" s="351" t="str">
        <f>IF($Z$2="2 or More", IF(#REF!=0, "",#REF!), "")</f>
        <v/>
      </c>
      <c r="AA20" s="53"/>
    </row>
    <row r="21" spans="1:28" ht="20.100000000000001" customHeight="1" x14ac:dyDescent="0.25">
      <c r="A21" s="39" t="s">
        <v>30</v>
      </c>
    </row>
    <row r="22" spans="1:28" ht="84" customHeight="1" x14ac:dyDescent="0.25">
      <c r="A22" s="417" t="s">
        <v>480</v>
      </c>
      <c r="B22" s="417"/>
      <c r="C22" s="417"/>
      <c r="D22" s="417"/>
      <c r="E22" s="417"/>
      <c r="F22" s="352"/>
      <c r="G22" s="352"/>
      <c r="H22" s="352">
        <f>'[7]Names of Bidder'!D6</f>
        <v>0</v>
      </c>
      <c r="I22" s="352"/>
      <c r="J22" s="352"/>
      <c r="K22" s="352"/>
      <c r="L22" s="352"/>
      <c r="M22" s="352"/>
      <c r="N22" s="352"/>
      <c r="O22" s="352"/>
      <c r="P22" s="352"/>
      <c r="Q22" s="352"/>
      <c r="R22" s="352"/>
      <c r="S22" s="352"/>
      <c r="T22" s="352"/>
      <c r="U22" s="352"/>
      <c r="V22" s="352"/>
      <c r="W22" s="352"/>
      <c r="X22" s="352"/>
      <c r="Y22" s="352"/>
      <c r="Z22" s="59"/>
      <c r="AA22" s="60"/>
      <c r="AB22" s="60"/>
    </row>
    <row r="23" spans="1:28" ht="33" customHeight="1" x14ac:dyDescent="0.25">
      <c r="D23" s="61"/>
    </row>
    <row r="24" spans="1:28" ht="33" customHeight="1" x14ac:dyDescent="0.25">
      <c r="A24" s="357" t="s">
        <v>32</v>
      </c>
      <c r="B24" s="63">
        <f>'Name of Bidders'!D30</f>
        <v>0</v>
      </c>
      <c r="C24" s="50"/>
      <c r="D24" s="61" t="s">
        <v>33</v>
      </c>
      <c r="E24" s="64">
        <f>'Name of Bidders'!D23</f>
        <v>0</v>
      </c>
      <c r="F24" s="50"/>
      <c r="G24" s="50"/>
      <c r="H24" s="50"/>
      <c r="I24" s="50"/>
      <c r="J24" s="50"/>
      <c r="K24" s="50"/>
      <c r="L24" s="50"/>
      <c r="M24" s="50"/>
      <c r="N24" s="50"/>
      <c r="O24" s="50"/>
      <c r="P24" s="50"/>
      <c r="Q24" s="50"/>
      <c r="R24" s="50"/>
      <c r="S24" s="50"/>
      <c r="T24" s="50"/>
      <c r="U24" s="50"/>
      <c r="V24" s="50"/>
      <c r="W24" s="50"/>
      <c r="X24" s="50"/>
      <c r="Y24" s="50"/>
      <c r="AA24" s="36">
        <f>[7]Basic!B4</f>
        <v>0</v>
      </c>
    </row>
    <row r="25" spans="1:28" ht="33" customHeight="1" x14ac:dyDescent="0.25">
      <c r="A25" s="357" t="s">
        <v>34</v>
      </c>
      <c r="B25" s="64">
        <f>'Name of Bidders'!D31</f>
        <v>0</v>
      </c>
      <c r="C25" s="50"/>
      <c r="D25" s="61" t="s">
        <v>35</v>
      </c>
      <c r="E25" s="64">
        <f>'Name of Bidders'!D24</f>
        <v>0</v>
      </c>
      <c r="F25" s="65"/>
      <c r="G25" s="65"/>
      <c r="H25" s="65"/>
      <c r="I25" s="65"/>
      <c r="J25" s="65"/>
      <c r="K25" s="65"/>
      <c r="L25" s="65"/>
      <c r="M25" s="65"/>
      <c r="N25" s="65"/>
      <c r="O25" s="65"/>
      <c r="P25" s="65"/>
      <c r="Q25" s="65"/>
      <c r="R25" s="65"/>
      <c r="S25" s="65"/>
      <c r="T25" s="65"/>
      <c r="U25" s="65"/>
      <c r="V25" s="65"/>
      <c r="W25" s="65"/>
      <c r="X25" s="65"/>
      <c r="Y25" s="65"/>
      <c r="AA25" s="36">
        <f>[7]Basic!B5</f>
        <v>15</v>
      </c>
    </row>
    <row r="26" spans="1:28" ht="33" customHeight="1" x14ac:dyDescent="0.25">
      <c r="C26" s="50"/>
      <c r="D26" s="61"/>
      <c r="F26" s="65"/>
      <c r="G26" s="65"/>
      <c r="H26" s="65"/>
      <c r="I26" s="65"/>
      <c r="J26" s="65"/>
      <c r="K26" s="65"/>
      <c r="L26" s="65"/>
      <c r="M26" s="65"/>
      <c r="N26" s="65"/>
      <c r="O26" s="65"/>
      <c r="P26" s="65"/>
      <c r="Q26" s="65"/>
      <c r="R26" s="65"/>
      <c r="S26" s="65"/>
      <c r="T26" s="65"/>
      <c r="U26" s="65"/>
      <c r="V26" s="65"/>
      <c r="W26" s="65"/>
      <c r="X26" s="65"/>
      <c r="Y26" s="65"/>
    </row>
    <row r="27" spans="1:28" ht="33" customHeight="1" x14ac:dyDescent="0.25">
      <c r="A27" s="50"/>
      <c r="B27" s="39" t="str">
        <f>IF(C$27=1,'[7]Name of Bidders'!D9,IF(C$27=2,'[7]Name of Bidders'!D14,""))</f>
        <v/>
      </c>
      <c r="C27" s="50"/>
      <c r="D27" s="39" t="str">
        <f>IF(C27=1,'[7]Name of Bidders'!D8,IF(C27=2,'[7]Name of Bidders'!D13,""))</f>
        <v/>
      </c>
      <c r="E27" s="50"/>
      <c r="F27" s="50"/>
      <c r="G27" s="50"/>
      <c r="H27" s="50"/>
      <c r="I27" s="50"/>
      <c r="J27" s="50"/>
      <c r="K27" s="50"/>
      <c r="L27" s="50"/>
      <c r="M27" s="50"/>
      <c r="N27" s="50"/>
      <c r="O27" s="50"/>
      <c r="P27" s="50"/>
      <c r="Q27" s="50"/>
      <c r="R27" s="50"/>
      <c r="S27" s="50"/>
      <c r="T27" s="50"/>
      <c r="U27" s="50"/>
      <c r="V27" s="50"/>
      <c r="W27" s="50"/>
      <c r="X27" s="50"/>
      <c r="Y27" s="50"/>
    </row>
    <row r="28" spans="1:28" ht="20.100000000000001" customHeight="1" x14ac:dyDescent="0.25">
      <c r="B28" s="39" t="str">
        <f>IF(C$27=1,'[7]Name of Bidders'!D10,IF(C$27=2,'[7]Name of Bidders'!D15,""))</f>
        <v/>
      </c>
    </row>
    <row r="29" spans="1:28" ht="20.100000000000001" customHeight="1" x14ac:dyDescent="0.25">
      <c r="A29" s="356"/>
      <c r="B29" s="39" t="str">
        <f>IF(C$27=1,'[7]Name of Bidders'!D11,IF(C$27=2,'[7]Name of Bidders'!D16,""))</f>
        <v/>
      </c>
      <c r="D29" s="39" t="str">
        <f>IF(C27=1,"Bidder as Qualified Manufacturer",IF(C27=2,"Bidder as Qualified Licenssee of Qualified Manufacturer",""))</f>
        <v/>
      </c>
    </row>
    <row r="30" spans="1:28" ht="20.100000000000001" customHeight="1" x14ac:dyDescent="0.25"/>
    <row r="31" spans="1:28" ht="20.100000000000001" customHeight="1" x14ac:dyDescent="0.25"/>
    <row r="32" spans="1:28" ht="20.100000000000001" customHeight="1" x14ac:dyDescent="0.25">
      <c r="A32" s="356"/>
    </row>
    <row r="33" spans="1:1" ht="20.100000000000001" customHeight="1" x14ac:dyDescent="0.25"/>
    <row r="34" spans="1:1" ht="20.100000000000001" customHeight="1" x14ac:dyDescent="0.25">
      <c r="A34" s="356"/>
    </row>
    <row r="35" spans="1:1" ht="20.100000000000001" customHeight="1" x14ac:dyDescent="0.25"/>
    <row r="36" spans="1:1" ht="20.100000000000001" customHeight="1" x14ac:dyDescent="0.25">
      <c r="A36" s="356"/>
    </row>
    <row r="37" spans="1:1" ht="20.100000000000001" customHeight="1" x14ac:dyDescent="0.25"/>
    <row r="38" spans="1:1" ht="20.100000000000001" customHeight="1" x14ac:dyDescent="0.25"/>
    <row r="39" spans="1:1" ht="20.100000000000001" customHeight="1" x14ac:dyDescent="0.25"/>
    <row r="40" spans="1:1" ht="20.100000000000001" customHeight="1" x14ac:dyDescent="0.25"/>
  </sheetData>
  <sheetProtection algorithmName="SHA-512" hashValue="wOFP91YJHqlA6/D83yosXKmNS2I0Q/ZncMtFzx/yre+ffytxv62+ohYClOFi0TVjazQDDgb1maH+CN825OOgxQ==" saltValue="goUm6iqHH6qSl26qBkGt2A==" spinCount="100000" sheet="1" objects="1" scenarios="1"/>
  <mergeCells count="15">
    <mergeCell ref="B10:D10"/>
    <mergeCell ref="A1:D1"/>
    <mergeCell ref="A3:E3"/>
    <mergeCell ref="A5:E5"/>
    <mergeCell ref="A8:D8"/>
    <mergeCell ref="B9:D9"/>
    <mergeCell ref="B19:D19"/>
    <mergeCell ref="B20:D20"/>
    <mergeCell ref="A22:E22"/>
    <mergeCell ref="B11:D11"/>
    <mergeCell ref="B12:D12"/>
    <mergeCell ref="A14:E14"/>
    <mergeCell ref="B16:D16"/>
    <mergeCell ref="B17:D17"/>
    <mergeCell ref="B18:D18"/>
  </mergeCells>
  <conditionalFormatting sqref="A15:A19 B15:E20">
    <cfRule type="expression" dxfId="19" priority="1" stopIfTrue="1">
      <formula>$Z$2=0</formula>
    </cfRule>
  </conditionalFormatting>
  <conditionalFormatting sqref="A22">
    <cfRule type="expression" dxfId="18" priority="2" stopIfTrue="1">
      <formula>$H$22="Sole Bidder"</formula>
    </cfRule>
  </conditionalFormatting>
  <pageMargins left="0.75" right="0.63" top="0.57999999999999996" bottom="0.6" header="0.34" footer="0.35"/>
  <pageSetup scale="80" orientation="portrait" r:id="rId1"/>
  <headerFooter alignWithMargins="0">
    <oddFooter>&amp;R&amp;"Book Antiqua,Bold"&amp;8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T40"/>
  <sheetViews>
    <sheetView showGridLines="0" view="pageBreakPreview" zoomScale="90" zoomScaleSheetLayoutView="90" workbookViewId="0">
      <selection sqref="A1:D1"/>
    </sheetView>
  </sheetViews>
  <sheetFormatPr defaultColWidth="9.140625" defaultRowHeight="16.5" x14ac:dyDescent="0.25"/>
  <cols>
    <col min="1" max="1" width="12.140625" style="39" customWidth="1"/>
    <col min="2" max="2" width="15.7109375" style="39" customWidth="1"/>
    <col min="3" max="3" width="11.42578125" style="39" customWidth="1"/>
    <col min="4" max="4" width="20.42578125" style="39" customWidth="1"/>
    <col min="5" max="5" width="52.85546875" style="39" customWidth="1"/>
    <col min="6" max="6" width="12.85546875" style="39" customWidth="1"/>
    <col min="7" max="7" width="9.7109375" style="39" hidden="1" customWidth="1"/>
    <col min="8" max="8" width="18" style="39" hidden="1" customWidth="1"/>
    <col min="9" max="25" width="9.7109375" style="39" customWidth="1"/>
    <col min="26" max="26" width="18" style="45" customWidth="1"/>
    <col min="27" max="28" width="9.140625" style="36"/>
    <col min="29" max="16384" width="9.140625" style="37"/>
  </cols>
  <sheetData>
    <row r="1" spans="1:46" ht="27" customHeight="1" x14ac:dyDescent="0.25">
      <c r="A1" s="421" t="str">
        <f>Cover!B3</f>
        <v xml:space="preserve"> NIT No.: NHPTL/C&amp;M/24-25/EL-055/OTE-002</v>
      </c>
      <c r="B1" s="421"/>
      <c r="C1" s="421"/>
      <c r="D1" s="421"/>
      <c r="E1" s="33" t="str">
        <f>"Attachment-3(JV) " &amp; AT1</f>
        <v xml:space="preserve">Attachment-3(JV) </v>
      </c>
      <c r="F1" s="34"/>
      <c r="G1" s="34"/>
      <c r="H1" s="34"/>
      <c r="I1" s="34"/>
      <c r="J1" s="34"/>
      <c r="K1" s="34"/>
      <c r="L1" s="34"/>
      <c r="M1" s="34"/>
      <c r="N1" s="34"/>
      <c r="O1" s="34"/>
      <c r="P1" s="34"/>
      <c r="Q1" s="34"/>
      <c r="R1" s="34"/>
      <c r="S1" s="34"/>
      <c r="T1" s="34"/>
      <c r="U1" s="34"/>
      <c r="V1" s="34"/>
      <c r="W1" s="34"/>
      <c r="X1" s="34"/>
      <c r="Y1" s="34"/>
      <c r="Z1" s="35">
        <f>'[7]Names of Bidder'!D6</f>
        <v>0</v>
      </c>
      <c r="AT1" s="38"/>
    </row>
    <row r="2" spans="1:46" ht="10.5" customHeight="1" x14ac:dyDescent="0.25">
      <c r="Z2" s="35">
        <f>'[7]Names of Bidder'!G6</f>
        <v>0</v>
      </c>
    </row>
    <row r="3" spans="1:46" ht="56.25" customHeight="1" x14ac:dyDescent="0.25">
      <c r="A3" s="422" t="str">
        <f>Cover!B2</f>
        <v xml:space="preserve">Supply of Heavy-Duty Industrial Trailer of 350 MT Load Capacity </v>
      </c>
      <c r="B3" s="380"/>
      <c r="C3" s="380"/>
      <c r="D3" s="380"/>
      <c r="E3" s="380"/>
      <c r="F3" s="40"/>
      <c r="G3" s="40"/>
      <c r="H3" s="40"/>
      <c r="I3" s="40"/>
      <c r="J3" s="40"/>
      <c r="K3" s="40"/>
      <c r="L3" s="40"/>
      <c r="M3" s="40"/>
      <c r="N3" s="40"/>
      <c r="O3" s="40"/>
      <c r="P3" s="40"/>
      <c r="Q3" s="40"/>
      <c r="R3" s="40"/>
      <c r="S3" s="40"/>
      <c r="T3" s="40"/>
      <c r="U3" s="40"/>
      <c r="V3" s="40"/>
      <c r="W3" s="40"/>
      <c r="X3" s="40"/>
      <c r="Y3" s="40"/>
      <c r="Z3" s="41"/>
      <c r="AA3" s="42"/>
      <c r="AB3" s="43"/>
    </row>
    <row r="4" spans="1:46" ht="10.5" customHeight="1" x14ac:dyDescent="0.25">
      <c r="A4" s="44"/>
      <c r="AB4" s="46"/>
      <c r="AC4" s="47"/>
    </row>
    <row r="5" spans="1:46" ht="20.100000000000001" customHeight="1" x14ac:dyDescent="0.25">
      <c r="A5" s="423" t="s">
        <v>22</v>
      </c>
      <c r="B5" s="423"/>
      <c r="C5" s="423"/>
      <c r="D5" s="423"/>
      <c r="E5" s="423"/>
      <c r="F5" s="44"/>
      <c r="G5" s="44"/>
      <c r="H5" s="44"/>
      <c r="I5" s="44"/>
      <c r="J5" s="44"/>
      <c r="K5" s="44"/>
      <c r="L5" s="44"/>
      <c r="M5" s="44"/>
      <c r="N5" s="44"/>
      <c r="O5" s="44"/>
      <c r="P5" s="44"/>
      <c r="Q5" s="44"/>
      <c r="R5" s="44"/>
      <c r="S5" s="44"/>
      <c r="T5" s="44"/>
      <c r="U5" s="44"/>
      <c r="V5" s="44"/>
      <c r="W5" s="44"/>
      <c r="X5" s="44"/>
      <c r="Y5" s="44"/>
      <c r="Z5" s="48"/>
      <c r="AB5" s="46"/>
      <c r="AC5" s="47"/>
    </row>
    <row r="6" spans="1:46" ht="12" customHeight="1" x14ac:dyDescent="0.25">
      <c r="A6" s="49"/>
      <c r="AB6" s="46"/>
      <c r="AC6" s="47"/>
    </row>
    <row r="7" spans="1:46" ht="20.100000000000001" customHeight="1" x14ac:dyDescent="0.25">
      <c r="A7" s="50" t="str">
        <f>"Bidder’s Name and Address :"</f>
        <v>Bidder’s Name and Address :</v>
      </c>
      <c r="E7" s="51" t="s">
        <v>23</v>
      </c>
      <c r="F7" s="51"/>
      <c r="G7" s="51"/>
      <c r="H7" s="51"/>
      <c r="I7" s="51"/>
      <c r="J7" s="51"/>
      <c r="K7" s="51"/>
      <c r="L7" s="51"/>
      <c r="M7" s="51"/>
      <c r="N7" s="51"/>
      <c r="O7" s="51"/>
      <c r="P7" s="51"/>
      <c r="Q7" s="51"/>
      <c r="R7" s="51"/>
      <c r="S7" s="51"/>
      <c r="T7" s="51"/>
      <c r="U7" s="51"/>
      <c r="V7" s="51"/>
      <c r="W7" s="51"/>
      <c r="X7" s="51"/>
      <c r="Y7" s="51"/>
      <c r="AB7" s="46"/>
      <c r="AC7" s="47"/>
    </row>
    <row r="8" spans="1:46" ht="36" customHeight="1" x14ac:dyDescent="0.25">
      <c r="A8" s="424" t="str">
        <f>D29</f>
        <v/>
      </c>
      <c r="B8" s="424"/>
      <c r="C8" s="424"/>
      <c r="D8" s="424"/>
      <c r="E8" s="53" t="s">
        <v>24</v>
      </c>
      <c r="F8" s="51"/>
      <c r="G8" s="51"/>
      <c r="I8" s="51"/>
      <c r="J8" s="51"/>
      <c r="K8" s="51"/>
      <c r="L8" s="51"/>
      <c r="M8" s="51"/>
      <c r="N8" s="51"/>
      <c r="O8" s="51"/>
      <c r="P8" s="51"/>
      <c r="Q8" s="51"/>
      <c r="R8" s="51"/>
      <c r="S8" s="51"/>
      <c r="T8" s="51"/>
      <c r="U8" s="51"/>
      <c r="V8" s="51"/>
      <c r="W8" s="51"/>
      <c r="X8" s="51"/>
      <c r="Y8" s="51"/>
      <c r="Z8" s="54" t="str">
        <f>IF('[7]Names of Bidder'!D7=1,'[7]Names of Bidder'!D18&amp;" &amp; "&amp;'[7]Names of Bidder'!D23,IF('[7]Names of Bidder'!D7="2 or More",'[7]Names of Bidder'!D18&amp;" , "&amp;'[7]Names of Bidder'!D23&amp;" &amp; "&amp;'[7]Names of Bidder'!D28,""))</f>
        <v/>
      </c>
      <c r="AB8" s="46"/>
      <c r="AC8" s="47"/>
    </row>
    <row r="9" spans="1:46" ht="20.100000000000001" customHeight="1" x14ac:dyDescent="0.25">
      <c r="A9" s="55" t="s">
        <v>25</v>
      </c>
      <c r="B9" s="418">
        <f>'Name of Bidders'!D8</f>
        <v>0</v>
      </c>
      <c r="C9" s="418"/>
      <c r="D9" s="418"/>
      <c r="E9" s="53" t="s">
        <v>26</v>
      </c>
      <c r="F9" s="53"/>
      <c r="G9" s="53"/>
      <c r="H9" s="53"/>
      <c r="I9" s="53"/>
      <c r="J9" s="53"/>
      <c r="K9" s="53"/>
      <c r="L9" s="53"/>
      <c r="M9" s="53"/>
      <c r="N9" s="53"/>
      <c r="O9" s="53"/>
      <c r="P9" s="53"/>
      <c r="Q9" s="53"/>
      <c r="R9" s="53"/>
      <c r="S9" s="53"/>
      <c r="T9" s="53"/>
      <c r="U9" s="53"/>
      <c r="V9" s="53"/>
      <c r="W9" s="53"/>
      <c r="X9" s="53"/>
      <c r="Y9" s="53"/>
      <c r="AB9" s="46"/>
      <c r="AC9" s="47"/>
    </row>
    <row r="10" spans="1:46" ht="20.100000000000001" customHeight="1" x14ac:dyDescent="0.25">
      <c r="A10" s="55" t="s">
        <v>27</v>
      </c>
      <c r="B10" s="418">
        <f>'Name of Bidders'!D9</f>
        <v>0</v>
      </c>
      <c r="C10" s="418"/>
      <c r="D10" s="418"/>
      <c r="E10" s="53" t="s">
        <v>28</v>
      </c>
      <c r="F10" s="53"/>
      <c r="G10" s="53"/>
      <c r="H10" s="53"/>
      <c r="I10" s="53"/>
      <c r="J10" s="53"/>
      <c r="K10" s="53"/>
      <c r="L10" s="53"/>
      <c r="M10" s="53"/>
      <c r="N10" s="53"/>
      <c r="O10" s="53"/>
      <c r="P10" s="53"/>
      <c r="Q10" s="53"/>
      <c r="R10" s="53"/>
      <c r="S10" s="53"/>
      <c r="T10" s="53"/>
      <c r="U10" s="53"/>
      <c r="V10" s="53"/>
      <c r="W10" s="53"/>
      <c r="X10" s="53"/>
      <c r="Y10" s="53"/>
      <c r="AB10" s="46"/>
      <c r="AC10" s="47"/>
    </row>
    <row r="11" spans="1:46" ht="20.100000000000001" customHeight="1" x14ac:dyDescent="0.25">
      <c r="B11" s="418">
        <f>'Name of Bidders'!D10</f>
        <v>0</v>
      </c>
      <c r="C11" s="418"/>
      <c r="D11" s="418"/>
      <c r="E11" s="344"/>
      <c r="F11" s="53"/>
      <c r="G11" s="53"/>
      <c r="H11" s="53"/>
      <c r="I11" s="53"/>
      <c r="J11" s="53"/>
      <c r="K11" s="53"/>
      <c r="L11" s="53"/>
      <c r="M11" s="53"/>
      <c r="N11" s="53"/>
      <c r="O11" s="53"/>
      <c r="P11" s="53"/>
      <c r="Q11" s="53"/>
      <c r="R11" s="53"/>
      <c r="S11" s="53"/>
      <c r="T11" s="53"/>
      <c r="U11" s="53"/>
      <c r="V11" s="53"/>
      <c r="W11" s="53"/>
      <c r="X11" s="53"/>
      <c r="Y11" s="53"/>
    </row>
    <row r="12" spans="1:46" ht="20.100000000000001" customHeight="1" x14ac:dyDescent="0.25">
      <c r="A12" s="49"/>
      <c r="B12" s="418">
        <f>'Name of Bidders'!D11</f>
        <v>0</v>
      </c>
      <c r="C12" s="418"/>
      <c r="D12" s="418"/>
      <c r="E12" s="53"/>
      <c r="F12" s="53"/>
      <c r="G12" s="53"/>
      <c r="H12" s="53"/>
      <c r="I12" s="53"/>
      <c r="J12" s="53"/>
      <c r="K12" s="53"/>
      <c r="L12" s="53"/>
      <c r="M12" s="53"/>
      <c r="N12" s="53"/>
      <c r="O12" s="53"/>
      <c r="P12" s="53"/>
      <c r="Q12" s="53"/>
      <c r="R12" s="53"/>
      <c r="S12" s="53"/>
      <c r="T12" s="53"/>
      <c r="U12" s="53"/>
      <c r="V12" s="53"/>
      <c r="W12" s="53"/>
      <c r="X12" s="53"/>
      <c r="Y12" s="53"/>
    </row>
    <row r="13" spans="1:46" ht="9.9499999999999993" customHeight="1" x14ac:dyDescent="0.25">
      <c r="A13" s="49"/>
      <c r="B13" s="56"/>
      <c r="C13" s="56"/>
      <c r="D13" s="56"/>
      <c r="E13" s="37"/>
      <c r="F13" s="53"/>
      <c r="G13" s="53"/>
      <c r="H13" s="53"/>
      <c r="I13" s="53"/>
      <c r="J13" s="53"/>
      <c r="K13" s="53"/>
      <c r="L13" s="53"/>
      <c r="M13" s="53"/>
      <c r="N13" s="53"/>
      <c r="O13" s="53"/>
      <c r="P13" s="53"/>
      <c r="Q13" s="53"/>
      <c r="R13" s="53"/>
      <c r="S13" s="53"/>
      <c r="T13" s="53"/>
      <c r="U13" s="53"/>
      <c r="V13" s="53"/>
      <c r="W13" s="53"/>
      <c r="X13" s="53"/>
      <c r="Y13" s="53"/>
    </row>
    <row r="14" spans="1:46" ht="20.100000000000001" customHeight="1" x14ac:dyDescent="0.25">
      <c r="A14" s="419" t="str">
        <f>IF('[7]Names of Bidder'!D6="Sole Bidder", "This Attachment is Not Applicable", "")</f>
        <v/>
      </c>
      <c r="B14" s="419"/>
      <c r="C14" s="419"/>
      <c r="D14" s="419"/>
      <c r="E14" s="419"/>
      <c r="F14" s="53"/>
      <c r="G14" s="53"/>
      <c r="H14" s="53"/>
      <c r="I14" s="53"/>
      <c r="J14" s="53"/>
      <c r="K14" s="53"/>
      <c r="L14" s="53"/>
      <c r="M14" s="53"/>
      <c r="N14" s="53"/>
      <c r="O14" s="53"/>
      <c r="P14" s="53"/>
      <c r="Q14" s="53"/>
      <c r="R14" s="53"/>
      <c r="S14" s="53"/>
      <c r="T14" s="53"/>
      <c r="U14" s="53"/>
      <c r="V14" s="53"/>
      <c r="W14" s="53"/>
      <c r="X14" s="53"/>
      <c r="Y14" s="53"/>
    </row>
    <row r="15" spans="1:46" ht="20.100000000000001" customHeight="1" x14ac:dyDescent="0.25">
      <c r="A15" s="50" t="s">
        <v>29</v>
      </c>
      <c r="B15" s="56"/>
      <c r="C15" s="56"/>
      <c r="D15" s="56"/>
      <c r="E15" s="53"/>
      <c r="F15" s="53"/>
      <c r="G15" s="53"/>
      <c r="H15" s="53"/>
      <c r="I15" s="53"/>
      <c r="J15" s="53"/>
      <c r="K15" s="53"/>
      <c r="L15" s="53"/>
      <c r="M15" s="53"/>
      <c r="N15" s="53"/>
      <c r="O15" s="53"/>
      <c r="P15" s="53"/>
      <c r="Q15" s="53"/>
      <c r="R15" s="53"/>
      <c r="S15" s="53"/>
      <c r="T15" s="53"/>
      <c r="U15" s="53"/>
      <c r="V15" s="53"/>
      <c r="W15" s="53"/>
      <c r="X15" s="53"/>
      <c r="Y15" s="53"/>
    </row>
    <row r="16" spans="1:46" ht="20.100000000000001" customHeight="1" x14ac:dyDescent="0.25">
      <c r="A16" s="50"/>
      <c r="B16" s="420" t="str">
        <f>IF(Z2=1,"Other Partner",IF(Z2="2 or More","Other Partner-1",""))</f>
        <v/>
      </c>
      <c r="C16" s="420"/>
      <c r="D16" s="420"/>
      <c r="E16" s="57" t="str">
        <f>IF(Z2="2 or More", "Other Partner-2", "")</f>
        <v/>
      </c>
      <c r="F16" s="53"/>
      <c r="G16" s="53"/>
      <c r="H16" s="53"/>
      <c r="I16" s="53"/>
      <c r="J16" s="53"/>
      <c r="K16" s="53"/>
      <c r="L16" s="53"/>
      <c r="M16" s="53"/>
      <c r="N16" s="53"/>
      <c r="O16" s="53"/>
      <c r="P16" s="53"/>
      <c r="Q16" s="53"/>
      <c r="R16" s="53"/>
      <c r="S16" s="53"/>
      <c r="T16" s="53"/>
      <c r="U16" s="53"/>
      <c r="V16" s="53"/>
      <c r="W16" s="53"/>
      <c r="X16" s="53"/>
      <c r="Y16" s="53"/>
    </row>
    <row r="17" spans="1:28" ht="20.100000000000001" customHeight="1" x14ac:dyDescent="0.25">
      <c r="A17" s="55" t="s">
        <v>25</v>
      </c>
      <c r="B17" s="416" t="str">
        <f>IF('[7]Names of Bidder'!D23=0, "", '[7]Names of Bidder'!D23)</f>
        <v>Ram Lal</v>
      </c>
      <c r="C17" s="416"/>
      <c r="D17" s="416"/>
      <c r="E17" s="58" t="str">
        <f>IF($Z$2="2 or More", IF(#REF!=0, "",#REF!), "")</f>
        <v/>
      </c>
      <c r="F17" s="53"/>
      <c r="G17" s="53"/>
      <c r="H17" s="53"/>
      <c r="I17" s="53"/>
      <c r="J17" s="53"/>
      <c r="K17" s="53"/>
      <c r="L17" s="53"/>
      <c r="M17" s="53"/>
      <c r="N17" s="53"/>
      <c r="O17" s="53"/>
      <c r="P17" s="53"/>
      <c r="Q17" s="53"/>
      <c r="R17" s="53"/>
      <c r="S17" s="53"/>
      <c r="T17" s="53"/>
      <c r="U17" s="53"/>
      <c r="V17" s="53"/>
      <c r="W17" s="53"/>
      <c r="X17" s="53"/>
      <c r="Y17" s="53"/>
    </row>
    <row r="18" spans="1:28" ht="20.100000000000001" customHeight="1" x14ac:dyDescent="0.25">
      <c r="A18" s="55" t="s">
        <v>27</v>
      </c>
      <c r="B18" s="416" t="str">
        <f>IF('[7]Names of Bidder'!D24=0, "", '[7]Names of Bidder'!D24)</f>
        <v>G5</v>
      </c>
      <c r="C18" s="416"/>
      <c r="D18" s="416"/>
      <c r="E18" s="58" t="str">
        <f>IF($Z$2="2 or More", IF(#REF!=0, "",#REF!), "")</f>
        <v/>
      </c>
      <c r="F18" s="53"/>
      <c r="G18" s="53"/>
      <c r="H18" s="53"/>
      <c r="I18" s="53"/>
      <c r="J18" s="53"/>
      <c r="K18" s="53"/>
      <c r="L18" s="53"/>
      <c r="M18" s="53"/>
      <c r="N18" s="53"/>
      <c r="O18" s="53"/>
      <c r="P18" s="53"/>
      <c r="Q18" s="53"/>
      <c r="R18" s="53"/>
      <c r="S18" s="53"/>
      <c r="T18" s="53"/>
      <c r="U18" s="53"/>
      <c r="V18" s="53"/>
      <c r="W18" s="53"/>
      <c r="X18" s="53"/>
      <c r="Y18" s="53"/>
    </row>
    <row r="19" spans="1:28" ht="20.100000000000001" customHeight="1" x14ac:dyDescent="0.25">
      <c r="A19" s="49"/>
      <c r="B19" s="416" t="str">
        <f>IF('[7]Names of Bidder'!D25=0, "", '[7]Names of Bidder'!D25)</f>
        <v>Gurgaon</v>
      </c>
      <c r="C19" s="416"/>
      <c r="D19" s="416"/>
      <c r="E19" s="58" t="str">
        <f>IF($Z$2="2 or More", IF(#REF!=0, "",#REF!), "")</f>
        <v/>
      </c>
      <c r="AA19" s="53"/>
    </row>
    <row r="20" spans="1:28" ht="20.100000000000001" customHeight="1" x14ac:dyDescent="0.25">
      <c r="A20" s="49"/>
      <c r="B20" s="416" t="str">
        <f>IF('[7]Names of Bidder'!D26=0, "", '[7]Names of Bidder'!D26)</f>
        <v/>
      </c>
      <c r="C20" s="416"/>
      <c r="D20" s="416"/>
      <c r="E20" s="58" t="str">
        <f>IF($Z$2="2 or More", IF(#REF!=0, "",#REF!), "")</f>
        <v/>
      </c>
      <c r="AA20" s="53"/>
    </row>
    <row r="21" spans="1:28" ht="20.100000000000001" customHeight="1" x14ac:dyDescent="0.25">
      <c r="A21" s="39" t="s">
        <v>30</v>
      </c>
    </row>
    <row r="22" spans="1:28" ht="84" customHeight="1" x14ac:dyDescent="0.25">
      <c r="A22" s="417" t="s">
        <v>31</v>
      </c>
      <c r="B22" s="417"/>
      <c r="C22" s="417"/>
      <c r="D22" s="417"/>
      <c r="E22" s="417"/>
      <c r="F22" s="49"/>
      <c r="G22" s="49"/>
      <c r="H22" s="49">
        <f>'[7]Names of Bidder'!D6</f>
        <v>0</v>
      </c>
      <c r="I22" s="49"/>
      <c r="J22" s="49"/>
      <c r="K22" s="49"/>
      <c r="L22" s="49"/>
      <c r="M22" s="49"/>
      <c r="N22" s="49"/>
      <c r="O22" s="49"/>
      <c r="P22" s="49"/>
      <c r="Q22" s="49"/>
      <c r="R22" s="49"/>
      <c r="S22" s="49"/>
      <c r="T22" s="49"/>
      <c r="U22" s="49"/>
      <c r="V22" s="49"/>
      <c r="W22" s="49"/>
      <c r="X22" s="49"/>
      <c r="Y22" s="49"/>
      <c r="Z22" s="59"/>
      <c r="AA22" s="60"/>
      <c r="AB22" s="60"/>
    </row>
    <row r="23" spans="1:28" ht="33" customHeight="1" x14ac:dyDescent="0.25">
      <c r="D23" s="61"/>
    </row>
    <row r="24" spans="1:28" ht="33" customHeight="1" x14ac:dyDescent="0.25">
      <c r="A24" s="62" t="s">
        <v>32</v>
      </c>
      <c r="B24" s="63">
        <f>'Name of Bidders'!D30</f>
        <v>0</v>
      </c>
      <c r="C24" s="50"/>
      <c r="D24" s="61" t="s">
        <v>33</v>
      </c>
      <c r="E24" s="64">
        <f>'Name of Bidders'!D23</f>
        <v>0</v>
      </c>
      <c r="F24" s="50"/>
      <c r="G24" s="50"/>
      <c r="H24" s="50"/>
      <c r="I24" s="50"/>
      <c r="J24" s="50"/>
      <c r="K24" s="50"/>
      <c r="L24" s="50"/>
      <c r="M24" s="50"/>
      <c r="N24" s="50"/>
      <c r="O24" s="50"/>
      <c r="P24" s="50"/>
      <c r="Q24" s="50"/>
      <c r="R24" s="50"/>
      <c r="S24" s="50"/>
      <c r="T24" s="50"/>
      <c r="U24" s="50"/>
      <c r="V24" s="50"/>
      <c r="W24" s="50"/>
      <c r="X24" s="50"/>
      <c r="Y24" s="50"/>
      <c r="AA24" s="36">
        <f>[7]Basic!B4</f>
        <v>0</v>
      </c>
    </row>
    <row r="25" spans="1:28" ht="33" customHeight="1" x14ac:dyDescent="0.25">
      <c r="A25" s="62" t="s">
        <v>34</v>
      </c>
      <c r="B25" s="64">
        <f>'Name of Bidders'!D31</f>
        <v>0</v>
      </c>
      <c r="C25" s="50"/>
      <c r="D25" s="61" t="s">
        <v>35</v>
      </c>
      <c r="E25" s="64">
        <f>'Name of Bidders'!D24</f>
        <v>0</v>
      </c>
      <c r="F25" s="65"/>
      <c r="G25" s="65"/>
      <c r="H25" s="65"/>
      <c r="I25" s="65"/>
      <c r="J25" s="65"/>
      <c r="K25" s="65"/>
      <c r="L25" s="65"/>
      <c r="M25" s="65"/>
      <c r="N25" s="65"/>
      <c r="O25" s="65"/>
      <c r="P25" s="65"/>
      <c r="Q25" s="65"/>
      <c r="R25" s="65"/>
      <c r="S25" s="65"/>
      <c r="T25" s="65"/>
      <c r="U25" s="65"/>
      <c r="V25" s="65"/>
      <c r="W25" s="65"/>
      <c r="X25" s="65"/>
      <c r="Y25" s="65"/>
      <c r="AA25" s="36">
        <f>[7]Basic!B5</f>
        <v>15</v>
      </c>
    </row>
    <row r="26" spans="1:28" ht="33" customHeight="1" x14ac:dyDescent="0.25">
      <c r="C26" s="50"/>
      <c r="D26" s="61"/>
      <c r="F26" s="65"/>
      <c r="G26" s="65"/>
      <c r="H26" s="65"/>
      <c r="I26" s="65"/>
      <c r="J26" s="65"/>
      <c r="K26" s="65"/>
      <c r="L26" s="65"/>
      <c r="M26" s="65"/>
      <c r="N26" s="65"/>
      <c r="O26" s="65"/>
      <c r="P26" s="65"/>
      <c r="Q26" s="65"/>
      <c r="R26" s="65"/>
      <c r="S26" s="65"/>
      <c r="T26" s="65"/>
      <c r="U26" s="65"/>
      <c r="V26" s="65"/>
      <c r="W26" s="65"/>
      <c r="X26" s="65"/>
      <c r="Y26" s="65"/>
    </row>
    <row r="27" spans="1:28" ht="33" customHeight="1" x14ac:dyDescent="0.25">
      <c r="A27" s="50"/>
      <c r="B27" s="39" t="str">
        <f>IF(C$27=1,'[7]Name of Bidders'!D9,IF(C$27=2,'[7]Name of Bidders'!D14,""))</f>
        <v/>
      </c>
      <c r="C27" s="50"/>
      <c r="D27" s="39" t="str">
        <f>IF(C27=1,'[7]Name of Bidders'!D8,IF(C27=2,'[7]Name of Bidders'!D13,""))</f>
        <v/>
      </c>
      <c r="E27" s="50"/>
      <c r="F27" s="50"/>
      <c r="G27" s="50"/>
      <c r="H27" s="50"/>
      <c r="I27" s="50"/>
      <c r="J27" s="50"/>
      <c r="K27" s="50"/>
      <c r="L27" s="50"/>
      <c r="M27" s="50"/>
      <c r="N27" s="50"/>
      <c r="O27" s="50"/>
      <c r="P27" s="50"/>
      <c r="Q27" s="50"/>
      <c r="R27" s="50"/>
      <c r="S27" s="50"/>
      <c r="T27" s="50"/>
      <c r="U27" s="50"/>
      <c r="V27" s="50"/>
      <c r="W27" s="50"/>
      <c r="X27" s="50"/>
      <c r="Y27" s="50"/>
    </row>
    <row r="28" spans="1:28" ht="20.100000000000001" customHeight="1" x14ac:dyDescent="0.25">
      <c r="B28" s="39" t="str">
        <f>IF(C$27=1,'[7]Name of Bidders'!D10,IF(C$27=2,'[7]Name of Bidders'!D15,""))</f>
        <v/>
      </c>
    </row>
    <row r="29" spans="1:28" ht="20.100000000000001" customHeight="1" x14ac:dyDescent="0.25">
      <c r="A29" s="66"/>
      <c r="B29" s="39" t="str">
        <f>IF(C$27=1,'[7]Name of Bidders'!D11,IF(C$27=2,'[7]Name of Bidders'!D16,""))</f>
        <v/>
      </c>
      <c r="D29" s="39" t="str">
        <f>IF(C27=1,"Bidder as Qualified Manufacturer",IF(C27=2,"Bidder as Qualified Licenssee of Qualified Manufacturer",""))</f>
        <v/>
      </c>
    </row>
    <row r="30" spans="1:28" ht="20.100000000000001" customHeight="1" x14ac:dyDescent="0.25"/>
    <row r="31" spans="1:28" ht="20.100000000000001" customHeight="1" x14ac:dyDescent="0.25"/>
    <row r="32" spans="1:28" ht="20.100000000000001" customHeight="1" x14ac:dyDescent="0.25">
      <c r="A32" s="66"/>
    </row>
    <row r="33" spans="1:1" ht="20.100000000000001" customHeight="1" x14ac:dyDescent="0.25"/>
    <row r="34" spans="1:1" ht="20.100000000000001" customHeight="1" x14ac:dyDescent="0.25">
      <c r="A34" s="66"/>
    </row>
    <row r="35" spans="1:1" ht="20.100000000000001" customHeight="1" x14ac:dyDescent="0.25"/>
    <row r="36" spans="1:1" ht="20.100000000000001" customHeight="1" x14ac:dyDescent="0.25">
      <c r="A36" s="66"/>
    </row>
    <row r="37" spans="1:1" ht="20.100000000000001" customHeight="1" x14ac:dyDescent="0.25"/>
    <row r="38" spans="1:1" ht="20.100000000000001" customHeight="1" x14ac:dyDescent="0.25"/>
    <row r="39" spans="1:1" ht="20.100000000000001" customHeight="1" x14ac:dyDescent="0.25"/>
    <row r="40" spans="1:1" ht="20.100000000000001" customHeight="1" x14ac:dyDescent="0.25"/>
  </sheetData>
  <sheetProtection algorithmName="SHA-512" hashValue="anh90YBAGF31tLLRAl4G7vzTCljo2jQfu0G75whVhuE2x7VxFhtt3//tAle63fvPi87Sxs1VlJyOWPhqUpgE1w==" saltValue="+kpdu+SA58vyK8Kf4iKFpA==" spinCount="100000" sheet="1" objects="1" scenarios="1"/>
  <mergeCells count="15">
    <mergeCell ref="B10:D10"/>
    <mergeCell ref="A1:D1"/>
    <mergeCell ref="A3:E3"/>
    <mergeCell ref="A5:E5"/>
    <mergeCell ref="A8:D8"/>
    <mergeCell ref="B9:D9"/>
    <mergeCell ref="B19:D19"/>
    <mergeCell ref="B20:D20"/>
    <mergeCell ref="A22:E22"/>
    <mergeCell ref="B11:D11"/>
    <mergeCell ref="B12:D12"/>
    <mergeCell ref="A14:E14"/>
    <mergeCell ref="B16:D16"/>
    <mergeCell ref="B17:D17"/>
    <mergeCell ref="B18:D18"/>
  </mergeCells>
  <conditionalFormatting sqref="A15:A19 B15:E20">
    <cfRule type="expression" dxfId="17" priority="1" stopIfTrue="1">
      <formula>$Z$2=0</formula>
    </cfRule>
  </conditionalFormatting>
  <conditionalFormatting sqref="A22">
    <cfRule type="expression" dxfId="16" priority="2" stopIfTrue="1">
      <formula>$H$22="Sole Bidder"</formula>
    </cfRule>
  </conditionalFormatting>
  <pageMargins left="0.75" right="0.63" top="0.57999999999999996" bottom="0.6" header="0.34" footer="0.35"/>
  <pageSetup scale="80" orientation="portrait" r:id="rId1"/>
  <headerFooter alignWithMargins="0">
    <oddFooter>&amp;R&amp;"Book Antiqua,Bold"&amp;8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I38"/>
  <sheetViews>
    <sheetView showGridLines="0" view="pageBreakPreview" topLeftCell="A13" zoomScale="90" zoomScaleSheetLayoutView="90" workbookViewId="0">
      <selection sqref="A1:D1"/>
    </sheetView>
  </sheetViews>
  <sheetFormatPr defaultColWidth="9.140625" defaultRowHeight="16.5" x14ac:dyDescent="0.25"/>
  <cols>
    <col min="1" max="1" width="12.140625" style="39" customWidth="1"/>
    <col min="2" max="2" width="20.5703125" style="39" customWidth="1"/>
    <col min="3" max="3" width="11.42578125" style="39" customWidth="1"/>
    <col min="4" max="4" width="17.7109375" style="39" customWidth="1"/>
    <col min="5" max="5" width="48.140625" style="39" bestFit="1" customWidth="1"/>
    <col min="6" max="8" width="9.140625" style="36"/>
    <col min="9" max="16384" width="9.140625" style="37"/>
  </cols>
  <sheetData>
    <row r="1" spans="1:9" s="36" customFormat="1" ht="29.25" customHeight="1" x14ac:dyDescent="0.25">
      <c r="A1" s="427" t="str">
        <f>Cover!B3</f>
        <v xml:space="preserve"> NIT No.: NHPTL/C&amp;M/24-25/EL-055/OTE-002</v>
      </c>
      <c r="B1" s="427"/>
      <c r="C1" s="427"/>
      <c r="D1" s="427"/>
      <c r="E1" s="362" t="str">
        <f>"Attachment-3(QR) " &amp; '[7]Attach 3(JV)'!AT1</f>
        <v xml:space="preserve">Attachment-3(QR) </v>
      </c>
    </row>
    <row r="3" spans="1:9" ht="62.25" customHeight="1" x14ac:dyDescent="0.25">
      <c r="A3" s="428" t="str">
        <f>Cover!B2</f>
        <v xml:space="preserve">Supply of Heavy-Duty Industrial Trailer of 350 MT Load Capacity </v>
      </c>
      <c r="B3" s="429"/>
      <c r="C3" s="429"/>
      <c r="D3" s="429"/>
      <c r="E3" s="429"/>
      <c r="F3" s="43"/>
      <c r="G3" s="42"/>
      <c r="H3" s="43"/>
    </row>
    <row r="4" spans="1:9" ht="12" customHeight="1" x14ac:dyDescent="0.25">
      <c r="A4" s="345"/>
      <c r="H4" s="46"/>
      <c r="I4" s="47"/>
    </row>
    <row r="5" spans="1:9" ht="20.100000000000001" customHeight="1" x14ac:dyDescent="0.25">
      <c r="A5" s="423" t="s">
        <v>36</v>
      </c>
      <c r="B5" s="423"/>
      <c r="C5" s="423"/>
      <c r="D5" s="423"/>
      <c r="E5" s="423"/>
      <c r="F5" s="67"/>
      <c r="H5" s="46"/>
      <c r="I5" s="47"/>
    </row>
    <row r="6" spans="1:9" ht="10.5" customHeight="1" x14ac:dyDescent="0.25">
      <c r="A6" s="49"/>
      <c r="H6" s="46"/>
      <c r="I6" s="47"/>
    </row>
    <row r="7" spans="1:9" ht="20.100000000000001" customHeight="1" x14ac:dyDescent="0.25">
      <c r="A7" s="50" t="str">
        <f>'[7]Attach 3(JV)'!A7</f>
        <v>Bidder’s Name and Address :</v>
      </c>
      <c r="E7" s="51" t="str">
        <f>'[7]Attach 3(JV)'!E7</f>
        <v>To:</v>
      </c>
      <c r="H7" s="46"/>
      <c r="I7" s="47"/>
    </row>
    <row r="8" spans="1:9" ht="36" customHeight="1" x14ac:dyDescent="0.25">
      <c r="A8" s="424" t="str">
        <f>'[7]Attach 3(JV)'!A8</f>
        <v/>
      </c>
      <c r="B8" s="424"/>
      <c r="C8" s="424"/>
      <c r="D8" s="424"/>
      <c r="E8" s="68" t="str">
        <f>'[7]Attach 3(JV)'!E8</f>
        <v>Contract &amp; Material Department,</v>
      </c>
      <c r="H8" s="46"/>
      <c r="I8" s="47"/>
    </row>
    <row r="9" spans="1:9" ht="20.100000000000001" customHeight="1" x14ac:dyDescent="0.25">
      <c r="A9" s="55" t="s">
        <v>25</v>
      </c>
      <c r="B9" s="416">
        <f>'Name of Bidders'!D8</f>
        <v>0</v>
      </c>
      <c r="C9" s="416"/>
      <c r="D9" s="416"/>
      <c r="E9" s="68" t="str">
        <f>'[7]Attach 3(JV)'!E9</f>
        <v>National High Power Test Laboratory Pvt. Ltd;</v>
      </c>
      <c r="H9" s="46"/>
      <c r="I9" s="47"/>
    </row>
    <row r="10" spans="1:9" ht="20.100000000000001" customHeight="1" x14ac:dyDescent="0.25">
      <c r="A10" s="55" t="s">
        <v>27</v>
      </c>
      <c r="B10" s="425">
        <f>'Name of Bidders'!D9</f>
        <v>0</v>
      </c>
      <c r="C10" s="425"/>
      <c r="D10" s="425"/>
      <c r="E10" s="68" t="str">
        <f>'[7]Attach 3(JV)'!E10</f>
        <v>Bina, MP</v>
      </c>
      <c r="H10" s="46"/>
      <c r="I10" s="47"/>
    </row>
    <row r="11" spans="1:9" ht="20.100000000000001" customHeight="1" x14ac:dyDescent="0.25">
      <c r="B11" s="425">
        <f>'Name of Bidders'!D10</f>
        <v>0</v>
      </c>
      <c r="C11" s="425"/>
      <c r="D11" s="425"/>
      <c r="E11" s="68">
        <f>'[7]Attach 3(JV)'!E11</f>
        <v>0</v>
      </c>
    </row>
    <row r="12" spans="1:9" ht="20.100000000000001" customHeight="1" x14ac:dyDescent="0.25">
      <c r="A12" s="49"/>
      <c r="B12" s="425">
        <f>'Name of Bidders'!D11</f>
        <v>0</v>
      </c>
      <c r="C12" s="425"/>
      <c r="D12" s="425"/>
      <c r="E12" s="51"/>
    </row>
    <row r="13" spans="1:9" ht="20.100000000000001" customHeight="1" x14ac:dyDescent="0.25">
      <c r="A13" s="39" t="s">
        <v>30</v>
      </c>
    </row>
    <row r="14" spans="1:9" ht="20.100000000000001" customHeight="1" x14ac:dyDescent="0.25">
      <c r="A14" s="49"/>
    </row>
    <row r="15" spans="1:9" ht="27.75" customHeight="1" x14ac:dyDescent="0.25">
      <c r="A15" s="426" t="s">
        <v>37</v>
      </c>
      <c r="B15" s="426"/>
      <c r="C15" s="426"/>
      <c r="D15" s="426"/>
      <c r="E15" s="426"/>
      <c r="F15" s="60"/>
      <c r="G15" s="60"/>
      <c r="H15" s="60"/>
    </row>
    <row r="16" spans="1:9" ht="20.100000000000001" customHeight="1" x14ac:dyDescent="0.25">
      <c r="A16" s="49"/>
    </row>
    <row r="17" spans="1:5" ht="20.100000000000001" customHeight="1" x14ac:dyDescent="0.25">
      <c r="A17" s="69"/>
    </row>
    <row r="18" spans="1:5" ht="20.100000000000001" customHeight="1" x14ac:dyDescent="0.25"/>
    <row r="19" spans="1:5" ht="20.100000000000001" customHeight="1" x14ac:dyDescent="0.25">
      <c r="A19" s="69"/>
    </row>
    <row r="20" spans="1:5" ht="20.100000000000001" customHeight="1" x14ac:dyDescent="0.25">
      <c r="A20" s="69"/>
    </row>
    <row r="21" spans="1:5" ht="33" customHeight="1" x14ac:dyDescent="0.25">
      <c r="D21" s="61"/>
    </row>
    <row r="22" spans="1:5" ht="33" customHeight="1" x14ac:dyDescent="0.25">
      <c r="A22" s="62" t="s">
        <v>32</v>
      </c>
      <c r="B22" s="63">
        <f>'Name of Bidders'!D30</f>
        <v>0</v>
      </c>
      <c r="C22" s="50"/>
      <c r="D22" s="61" t="s">
        <v>33</v>
      </c>
      <c r="E22" s="64">
        <f>'Name of Bidders'!D23</f>
        <v>0</v>
      </c>
    </row>
    <row r="23" spans="1:5" ht="33" customHeight="1" x14ac:dyDescent="0.25">
      <c r="A23" s="62" t="s">
        <v>34</v>
      </c>
      <c r="B23" s="64">
        <f>'Name of Bidders'!D31</f>
        <v>0</v>
      </c>
      <c r="C23" s="50"/>
      <c r="D23" s="61" t="s">
        <v>35</v>
      </c>
      <c r="E23" s="64">
        <f>'Name of Bidders'!D24</f>
        <v>0</v>
      </c>
    </row>
    <row r="24" spans="1:5" ht="33" customHeight="1" x14ac:dyDescent="0.25">
      <c r="C24" s="50"/>
      <c r="D24" s="61"/>
    </row>
    <row r="25" spans="1:5" ht="33" customHeight="1" x14ac:dyDescent="0.25">
      <c r="A25" s="50"/>
      <c r="B25" s="50"/>
      <c r="C25" s="50"/>
      <c r="D25" s="61"/>
      <c r="E25" s="50"/>
    </row>
    <row r="26" spans="1:5" ht="20.100000000000001" customHeight="1" x14ac:dyDescent="0.25"/>
    <row r="27" spans="1:5" ht="20.100000000000001" customHeight="1" x14ac:dyDescent="0.25">
      <c r="A27" s="66"/>
    </row>
    <row r="28" spans="1:5" ht="20.100000000000001" customHeight="1" x14ac:dyDescent="0.25"/>
    <row r="29" spans="1:5" ht="20.100000000000001" customHeight="1" x14ac:dyDescent="0.25"/>
    <row r="30" spans="1:5" ht="20.100000000000001" customHeight="1" x14ac:dyDescent="0.25">
      <c r="A30" s="66"/>
    </row>
    <row r="31" spans="1:5" ht="20.100000000000001" customHeight="1" x14ac:dyDescent="0.25"/>
    <row r="32" spans="1:5" ht="20.100000000000001" customHeight="1" x14ac:dyDescent="0.25">
      <c r="A32" s="66"/>
    </row>
    <row r="33" spans="1:1" ht="20.100000000000001" customHeight="1" x14ac:dyDescent="0.25"/>
    <row r="34" spans="1:1" ht="20.100000000000001" customHeight="1" x14ac:dyDescent="0.25">
      <c r="A34" s="66"/>
    </row>
    <row r="35" spans="1:1" ht="20.100000000000001" customHeight="1" x14ac:dyDescent="0.25"/>
    <row r="36" spans="1:1" ht="20.100000000000001" customHeight="1" x14ac:dyDescent="0.25"/>
    <row r="37" spans="1:1" ht="20.100000000000001" customHeight="1" x14ac:dyDescent="0.25"/>
    <row r="38" spans="1:1" ht="20.100000000000001" customHeight="1" x14ac:dyDescent="0.25"/>
  </sheetData>
  <sheetProtection algorithmName="SHA-512" hashValue="K6sXSqtz5w/uOjzHuPmrg6em1G7SgXQ5fD80ai1RSJfAKAgaWZJu7Ne3mB5fxEI4d0vb3Xw3iUQWenwAsx/EkQ==" saltValue="tjzx7NU1hwhdrf1HR2ke4g==" spinCount="100000" sheet="1" objects="1" scenarios="1"/>
  <mergeCells count="9">
    <mergeCell ref="B11:D11"/>
    <mergeCell ref="B12:D12"/>
    <mergeCell ref="A15:E15"/>
    <mergeCell ref="A1:D1"/>
    <mergeCell ref="A3:E3"/>
    <mergeCell ref="A5:E5"/>
    <mergeCell ref="A8:D8"/>
    <mergeCell ref="B9:D9"/>
    <mergeCell ref="B10:D10"/>
  </mergeCells>
  <pageMargins left="0.75" right="0.63" top="0.57999999999999996" bottom="0.6" header="0.34" footer="0.35"/>
  <pageSetup scale="82" orientation="portrait" r:id="rId1"/>
  <headerFooter alignWithMargins="0">
    <oddFooter>&amp;R&amp;"Book Antiqua,Bold"&amp;8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U42"/>
  <sheetViews>
    <sheetView showGridLines="0" showZeros="0" view="pageBreakPreview" zoomScale="90" zoomScaleSheetLayoutView="90" workbookViewId="0">
      <selection sqref="A1:G22"/>
    </sheetView>
  </sheetViews>
  <sheetFormatPr defaultColWidth="9.140625" defaultRowHeight="16.5" x14ac:dyDescent="0.25"/>
  <cols>
    <col min="1" max="1" width="12.140625" style="39" customWidth="1"/>
    <col min="2" max="2" width="20.5703125" style="39" customWidth="1"/>
    <col min="3" max="3" width="11.42578125" style="39" customWidth="1"/>
    <col min="4" max="4" width="15.42578125" style="39" customWidth="1"/>
    <col min="5" max="5" width="39.28515625" style="39" customWidth="1"/>
    <col min="6" max="7" width="24.28515625" style="73" customWidth="1"/>
    <col min="8" max="9" width="9.140625" style="38" hidden="1" customWidth="1"/>
    <col min="10" max="15" width="9.140625" style="37" hidden="1" customWidth="1"/>
    <col min="16" max="16384" width="9.140625" style="37"/>
  </cols>
  <sheetData>
    <row r="1" spans="1:8" ht="22.5" customHeight="1" x14ac:dyDescent="0.25">
      <c r="A1" s="432" t="str">
        <f>Cover!B3</f>
        <v xml:space="preserve"> NIT No.: NHPTL/C&amp;M/24-25/EL-055/OTE-002</v>
      </c>
      <c r="B1" s="432"/>
      <c r="C1" s="432"/>
      <c r="D1" s="432"/>
      <c r="E1" s="70"/>
      <c r="F1" s="71"/>
      <c r="G1" s="72" t="str">
        <f>"Attachment-4 " &amp; '[7]Attach 3(JV)'!AV1</f>
        <v xml:space="preserve">Attachment-4 </v>
      </c>
    </row>
    <row r="2" spans="1:8" ht="12.75" customHeight="1" x14ac:dyDescent="0.25"/>
    <row r="3" spans="1:8" ht="63" customHeight="1" x14ac:dyDescent="0.25">
      <c r="A3" s="422" t="str">
        <f>Cover!B2</f>
        <v xml:space="preserve">Supply of Heavy-Duty Industrial Trailer of 350 MT Load Capacity </v>
      </c>
      <c r="B3" s="380"/>
      <c r="C3" s="380"/>
      <c r="D3" s="380"/>
      <c r="E3" s="380"/>
      <c r="F3" s="380"/>
      <c r="G3" s="380"/>
    </row>
    <row r="4" spans="1:8" ht="20.100000000000001" customHeight="1" x14ac:dyDescent="0.25">
      <c r="A4" s="44"/>
      <c r="H4" s="74"/>
    </row>
    <row r="5" spans="1:8" ht="20.100000000000001" customHeight="1" x14ac:dyDescent="0.25">
      <c r="A5" s="423" t="s">
        <v>38</v>
      </c>
      <c r="B5" s="423"/>
      <c r="C5" s="423"/>
      <c r="D5" s="423"/>
      <c r="E5" s="423"/>
      <c r="F5" s="423"/>
      <c r="G5" s="423"/>
      <c r="H5" s="74"/>
    </row>
    <row r="6" spans="1:8" ht="20.100000000000001" customHeight="1" x14ac:dyDescent="0.25">
      <c r="A6" s="49"/>
      <c r="H6" s="74"/>
    </row>
    <row r="7" spans="1:8" ht="20.100000000000001" customHeight="1" x14ac:dyDescent="0.25">
      <c r="A7" s="50" t="str">
        <f>'[7]Attach 3(JV)'!A7</f>
        <v>Bidder’s Name and Address :</v>
      </c>
      <c r="F7" s="51" t="str">
        <f>'[7]Attach 3(JV)'!E7</f>
        <v>To:</v>
      </c>
      <c r="H7" s="74"/>
    </row>
    <row r="8" spans="1:8" ht="36" customHeight="1" x14ac:dyDescent="0.25">
      <c r="A8" s="424" t="str">
        <f>'[7]Attach 3(JV)'!A8</f>
        <v/>
      </c>
      <c r="B8" s="424"/>
      <c r="C8" s="424"/>
      <c r="D8" s="424"/>
      <c r="F8" s="68" t="str">
        <f>'[7]Attach 3(JV)'!E8</f>
        <v>Contract &amp; Material Department,</v>
      </c>
      <c r="H8" s="74"/>
    </row>
    <row r="9" spans="1:8" ht="20.100000000000001" customHeight="1" x14ac:dyDescent="0.25">
      <c r="A9" s="55" t="s">
        <v>25</v>
      </c>
      <c r="B9" s="416">
        <f>'Name of Bidders'!D8</f>
        <v>0</v>
      </c>
      <c r="C9" s="416"/>
      <c r="D9" s="416"/>
      <c r="F9" s="68" t="str">
        <f>'[7]Attach 3(JV)'!E9</f>
        <v>National High Power Test Laboratory Pvt. Ltd;</v>
      </c>
      <c r="H9" s="74"/>
    </row>
    <row r="10" spans="1:8" ht="20.100000000000001" customHeight="1" x14ac:dyDescent="0.25">
      <c r="A10" s="55" t="s">
        <v>27</v>
      </c>
      <c r="B10" s="416">
        <f>'Name of Bidders'!D9</f>
        <v>0</v>
      </c>
      <c r="C10" s="416"/>
      <c r="D10" s="416"/>
      <c r="E10" s="363"/>
      <c r="F10" s="68" t="str">
        <f>'[7]Attach 3(JV)'!E10</f>
        <v>Bina, MP</v>
      </c>
      <c r="H10" s="74"/>
    </row>
    <row r="11" spans="1:8" ht="20.100000000000001" customHeight="1" x14ac:dyDescent="0.25">
      <c r="B11" s="416">
        <f>'Name of Bidders'!D10</f>
        <v>0</v>
      </c>
      <c r="C11" s="416"/>
      <c r="D11" s="416"/>
      <c r="F11" s="68">
        <f>'[7]Attach 3(JV)'!E11</f>
        <v>0</v>
      </c>
    </row>
    <row r="12" spans="1:8" ht="20.100000000000001" customHeight="1" x14ac:dyDescent="0.25">
      <c r="A12" s="49"/>
      <c r="B12" s="416">
        <f>'Name of Bidders'!D11</f>
        <v>0</v>
      </c>
      <c r="C12" s="416"/>
      <c r="D12" s="416"/>
      <c r="E12" s="51"/>
    </row>
    <row r="13" spans="1:8" ht="20.100000000000001" customHeight="1" x14ac:dyDescent="0.25">
      <c r="A13" s="49"/>
      <c r="B13" s="56"/>
      <c r="C13" s="56"/>
      <c r="D13" s="56"/>
      <c r="E13" s="37"/>
      <c r="F13" s="75"/>
      <c r="G13" s="75"/>
    </row>
    <row r="14" spans="1:8" ht="20.100000000000001" customHeight="1" x14ac:dyDescent="0.25">
      <c r="A14" s="49"/>
      <c r="B14" s="56"/>
      <c r="C14" s="56"/>
      <c r="D14" s="56"/>
    </row>
    <row r="15" spans="1:8" ht="20.100000000000001" customHeight="1" x14ac:dyDescent="0.25">
      <c r="A15" s="39" t="s">
        <v>30</v>
      </c>
    </row>
    <row r="16" spans="1:8" ht="20.100000000000001" customHeight="1" x14ac:dyDescent="0.25">
      <c r="A16" s="49"/>
    </row>
    <row r="17" spans="1:21" ht="50.1" customHeight="1" x14ac:dyDescent="0.25">
      <c r="A17" s="430" t="str">
        <f>"We hereby certify that equipment and materials to be supplied are produced in " &amp;H26 &amp; " eligible source " &amp; F26</f>
        <v xml:space="preserve">We hereby certify that equipment and materials to be supplied are produced in [Name of Countries],  eligible source </v>
      </c>
      <c r="B17" s="430"/>
      <c r="C17" s="430"/>
      <c r="D17" s="430"/>
      <c r="E17" s="430"/>
      <c r="F17" s="77" t="s">
        <v>39</v>
      </c>
      <c r="G17" s="77" t="s">
        <v>40</v>
      </c>
    </row>
    <row r="18" spans="1:21" ht="45" customHeight="1" x14ac:dyDescent="0.25">
      <c r="A18" s="431" t="str">
        <f>"We hereby certify that our company is incorporated and registered in " &amp;I26 &amp; " eligible source " &amp;G26</f>
        <v xml:space="preserve">We hereby certify that our company is incorporated and registered in [Name of Countries],  eligible source </v>
      </c>
      <c r="B18" s="431"/>
      <c r="C18" s="431"/>
      <c r="D18" s="431"/>
      <c r="E18" s="431"/>
      <c r="F18" s="78" t="s">
        <v>41</v>
      </c>
      <c r="G18" s="78" t="s">
        <v>41</v>
      </c>
      <c r="H18" s="45" t="str">
        <f t="shared" ref="H18:I25" si="0">IF(F18 = "", "", F18&amp; ", ")</f>
        <v xml:space="preserve">[Name of Countries], </v>
      </c>
      <c r="I18" s="45" t="str">
        <f t="shared" si="0"/>
        <v xml:space="preserve">[Name of Countries], </v>
      </c>
    </row>
    <row r="19" spans="1:21" ht="33" customHeight="1" x14ac:dyDescent="0.25">
      <c r="A19" s="79"/>
      <c r="B19" s="79"/>
      <c r="C19" s="79"/>
      <c r="D19" s="79"/>
      <c r="E19" s="79"/>
      <c r="F19" s="78"/>
      <c r="G19" s="78"/>
      <c r="H19" s="45" t="str">
        <f t="shared" si="0"/>
        <v/>
      </c>
      <c r="I19" s="45" t="str">
        <f t="shared" si="0"/>
        <v/>
      </c>
    </row>
    <row r="20" spans="1:21" ht="33" customHeight="1" x14ac:dyDescent="0.25">
      <c r="A20" s="79"/>
      <c r="B20" s="79"/>
      <c r="C20" s="79"/>
      <c r="D20" s="61"/>
      <c r="E20" s="79"/>
      <c r="F20" s="78"/>
      <c r="G20" s="78"/>
      <c r="H20" s="45" t="str">
        <f t="shared" si="0"/>
        <v/>
      </c>
      <c r="I20" s="45" t="str">
        <f t="shared" si="0"/>
        <v/>
      </c>
    </row>
    <row r="21" spans="1:21" ht="33" customHeight="1" x14ac:dyDescent="0.25">
      <c r="A21" s="62" t="s">
        <v>32</v>
      </c>
      <c r="B21" s="63">
        <f>'Name of Bidders'!D30</f>
        <v>0</v>
      </c>
      <c r="D21" s="61" t="s">
        <v>33</v>
      </c>
      <c r="E21" s="64">
        <f>'Name of Bidders'!D23</f>
        <v>0</v>
      </c>
      <c r="F21" s="78"/>
      <c r="G21" s="78"/>
      <c r="H21" s="45" t="str">
        <f t="shared" si="0"/>
        <v/>
      </c>
      <c r="I21" s="45" t="str">
        <f t="shared" si="0"/>
        <v/>
      </c>
    </row>
    <row r="22" spans="1:21" ht="33" customHeight="1" x14ac:dyDescent="0.25">
      <c r="A22" s="62" t="s">
        <v>34</v>
      </c>
      <c r="B22" s="64">
        <f>'Name of Bidders'!D31</f>
        <v>0</v>
      </c>
      <c r="D22" s="61" t="s">
        <v>35</v>
      </c>
      <c r="E22" s="64">
        <f>'Name of Bidders'!D24</f>
        <v>0</v>
      </c>
      <c r="F22" s="78"/>
      <c r="G22" s="78"/>
      <c r="H22" s="45" t="str">
        <f t="shared" si="0"/>
        <v/>
      </c>
      <c r="I22" s="45" t="str">
        <f t="shared" si="0"/>
        <v/>
      </c>
    </row>
    <row r="23" spans="1:21" ht="33" customHeight="1" x14ac:dyDescent="0.25">
      <c r="D23" s="61"/>
      <c r="H23" s="45" t="str">
        <f t="shared" si="0"/>
        <v/>
      </c>
      <c r="I23" s="45" t="str">
        <f t="shared" si="0"/>
        <v/>
      </c>
    </row>
    <row r="24" spans="1:21" ht="33" customHeight="1" x14ac:dyDescent="0.25">
      <c r="D24" s="61"/>
      <c r="H24" s="45" t="str">
        <f t="shared" si="0"/>
        <v/>
      </c>
      <c r="I24" s="45" t="str">
        <f t="shared" si="0"/>
        <v/>
      </c>
    </row>
    <row r="25" spans="1:21" ht="33" customHeight="1" x14ac:dyDescent="0.25">
      <c r="A25" s="37"/>
      <c r="B25" s="37"/>
      <c r="C25" s="37"/>
      <c r="D25" s="37"/>
      <c r="E25" s="37"/>
      <c r="H25" s="45" t="str">
        <f t="shared" si="0"/>
        <v/>
      </c>
      <c r="I25" s="45" t="str">
        <f t="shared" si="0"/>
        <v/>
      </c>
      <c r="T25" s="73"/>
      <c r="U25" s="73"/>
    </row>
    <row r="26" spans="1:21" ht="33" customHeight="1" x14ac:dyDescent="0.25">
      <c r="A26" s="37"/>
      <c r="B26" s="37"/>
      <c r="C26" s="37"/>
      <c r="D26" s="37"/>
      <c r="E26" s="37"/>
      <c r="F26" s="80"/>
      <c r="G26" s="80"/>
      <c r="H26" s="45" t="str">
        <f>IF(COUNTBLANK(F18:F25) =8, "[Enter the name of country where from equipments &amp; material shall be supplied]",CONCATENATE(H18,H19,H20,H21,H22,H23,H24,H25))</f>
        <v xml:space="preserve">[Name of Countries], </v>
      </c>
      <c r="I26" s="45" t="str">
        <f>IF(COUNTBLANK(G18:G25) =8, "[Enter the name of country where from equipments &amp; material shall be supplied]",CONCATENATE(I18,I19,I20,I21,I22,I23,I24,I25))</f>
        <v xml:space="preserve">[Name of Countries], </v>
      </c>
    </row>
    <row r="27" spans="1:21" ht="33" customHeight="1" x14ac:dyDescent="0.25">
      <c r="A27" s="37"/>
      <c r="B27" s="37"/>
      <c r="C27" s="37"/>
      <c r="D27" s="37"/>
      <c r="E27" s="37"/>
    </row>
    <row r="28" spans="1:21" ht="33" customHeight="1" x14ac:dyDescent="0.25">
      <c r="A28" s="37"/>
      <c r="B28" s="37"/>
      <c r="C28" s="37"/>
      <c r="D28" s="37"/>
      <c r="E28" s="37"/>
    </row>
    <row r="29" spans="1:21" ht="33" customHeight="1" x14ac:dyDescent="0.25">
      <c r="A29" s="37"/>
      <c r="B29" s="37"/>
      <c r="C29" s="37"/>
      <c r="D29" s="37"/>
      <c r="E29" s="37"/>
    </row>
    <row r="30" spans="1:21" ht="20.100000000000001" customHeight="1" x14ac:dyDescent="0.25"/>
    <row r="31" spans="1:21" ht="20.100000000000001" customHeight="1" x14ac:dyDescent="0.25">
      <c r="A31" s="66"/>
    </row>
    <row r="32" spans="1:21" ht="20.100000000000001" customHeight="1" x14ac:dyDescent="0.25"/>
    <row r="33" spans="1:1" ht="20.100000000000001" customHeight="1" x14ac:dyDescent="0.25"/>
    <row r="34" spans="1:1" ht="20.100000000000001" customHeight="1" x14ac:dyDescent="0.25">
      <c r="A34" s="66"/>
    </row>
    <row r="35" spans="1:1" ht="20.100000000000001" customHeight="1" x14ac:dyDescent="0.25"/>
    <row r="36" spans="1:1" ht="20.100000000000001" customHeight="1" x14ac:dyDescent="0.25">
      <c r="A36" s="66"/>
    </row>
    <row r="37" spans="1:1" ht="20.100000000000001" customHeight="1" x14ac:dyDescent="0.25"/>
    <row r="38" spans="1:1" ht="20.100000000000001" customHeight="1" x14ac:dyDescent="0.25">
      <c r="A38" s="66"/>
    </row>
    <row r="39" spans="1:1" ht="20.100000000000001" customHeight="1" x14ac:dyDescent="0.25"/>
    <row r="40" spans="1:1" ht="20.100000000000001" customHeight="1" x14ac:dyDescent="0.25"/>
    <row r="41" spans="1:1" ht="20.100000000000001" customHeight="1" x14ac:dyDescent="0.25"/>
    <row r="42" spans="1:1" ht="20.100000000000001" customHeight="1" x14ac:dyDescent="0.25"/>
  </sheetData>
  <sheetProtection algorithmName="SHA-512" hashValue="dwZx/xwT9AGcB/LdZjFbBTEvwixhwnX7EwBSnyk8HYconAG2RUgsoF7h0kS1R4qT5ZnWMhDhiV3802f5wwyYUA==" saltValue="qSAiYLgdPyBUva0Wc7Lmqw==" spinCount="100000" sheet="1" objects="1" scenarios="1"/>
  <mergeCells count="10">
    <mergeCell ref="B11:D11"/>
    <mergeCell ref="B12:D12"/>
    <mergeCell ref="A17:E17"/>
    <mergeCell ref="A18:E18"/>
    <mergeCell ref="A1:D1"/>
    <mergeCell ref="A3:G3"/>
    <mergeCell ref="A5:G5"/>
    <mergeCell ref="A8:D8"/>
    <mergeCell ref="B9:D9"/>
    <mergeCell ref="B10:D10"/>
  </mergeCells>
  <pageMargins left="0.75" right="0.63" top="0.57999999999999996" bottom="0.6" header="0.34" footer="0.35"/>
  <pageSetup scale="61" orientation="portrait" r:id="rId1"/>
  <headerFooter alignWithMargins="0">
    <oddFooter>&amp;R&amp;"Book Antiqua,Bold"&amp;8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L40"/>
  <sheetViews>
    <sheetView showGridLines="0" showZeros="0" view="pageBreakPreview" topLeftCell="A16" zoomScale="90" zoomScaleSheetLayoutView="90" workbookViewId="0">
      <selection sqref="A1:C1"/>
    </sheetView>
  </sheetViews>
  <sheetFormatPr defaultColWidth="9.140625" defaultRowHeight="16.5" x14ac:dyDescent="0.25"/>
  <cols>
    <col min="1" max="1" width="12.140625" style="39" customWidth="1"/>
    <col min="2" max="2" width="23.7109375" style="39" customWidth="1"/>
    <col min="3" max="3" width="26.42578125" style="39" customWidth="1"/>
    <col min="4" max="4" width="12.28515625" style="39" customWidth="1"/>
    <col min="5" max="5" width="35.42578125" style="39" customWidth="1"/>
    <col min="6" max="8" width="9.140625" style="87"/>
    <col min="9" max="38" width="9.140625" style="88"/>
    <col min="39" max="16384" width="9.140625" style="37"/>
  </cols>
  <sheetData>
    <row r="1" spans="1:38" s="86" customFormat="1" ht="20.25" customHeight="1" x14ac:dyDescent="0.25">
      <c r="A1" s="435" t="str">
        <f>Cover!B3</f>
        <v xml:space="preserve"> NIT No.: NHPTL/C&amp;M/24-25/EL-055/OTE-002</v>
      </c>
      <c r="B1" s="435"/>
      <c r="C1" s="435"/>
      <c r="D1" s="82"/>
      <c r="E1" s="83" t="str">
        <f>"Attachment-4(A) "&amp; '[7]Attach 3(JV)'!AT1</f>
        <v xml:space="preserve">Attachment-4(A) </v>
      </c>
      <c r="F1" s="84"/>
      <c r="G1" s="84"/>
      <c r="H1" s="84"/>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row>
    <row r="2" spans="1:38" ht="11.1" customHeight="1" x14ac:dyDescent="0.25"/>
    <row r="3" spans="1:38" ht="52.5" customHeight="1" x14ac:dyDescent="0.25">
      <c r="A3" s="422" t="str">
        <f>Cover!B2</f>
        <v xml:space="preserve">Supply of Heavy-Duty Industrial Trailer of 350 MT Load Capacity </v>
      </c>
      <c r="B3" s="380"/>
      <c r="C3" s="380"/>
      <c r="D3" s="380"/>
      <c r="E3" s="380"/>
      <c r="F3" s="89"/>
      <c r="G3" s="90"/>
      <c r="H3" s="89"/>
    </row>
    <row r="4" spans="1:38" ht="11.1" customHeight="1" x14ac:dyDescent="0.25">
      <c r="A4" s="345"/>
      <c r="H4" s="91"/>
      <c r="I4" s="92"/>
    </row>
    <row r="5" spans="1:38" ht="20.100000000000001" customHeight="1" x14ac:dyDescent="0.25">
      <c r="A5" s="423" t="s">
        <v>42</v>
      </c>
      <c r="B5" s="423"/>
      <c r="C5" s="423"/>
      <c r="D5" s="423"/>
      <c r="E5" s="423"/>
      <c r="F5" s="89"/>
      <c r="H5" s="91"/>
      <c r="I5" s="92"/>
    </row>
    <row r="6" spans="1:38" ht="11.1" customHeight="1" x14ac:dyDescent="0.25">
      <c r="A6" s="49"/>
      <c r="H6" s="91"/>
      <c r="I6" s="92"/>
    </row>
    <row r="7" spans="1:38" ht="20.100000000000001" customHeight="1" x14ac:dyDescent="0.25">
      <c r="A7" s="50" t="str">
        <f>'[7]Attach 3(JV)'!A7</f>
        <v>Bidder’s Name and Address :</v>
      </c>
      <c r="D7" s="51" t="str">
        <f>'[7]Attach 3(JV)'!E7</f>
        <v>To:</v>
      </c>
      <c r="H7" s="91"/>
      <c r="I7" s="92"/>
    </row>
    <row r="8" spans="1:38" s="97" customFormat="1" ht="36" customHeight="1" x14ac:dyDescent="0.25">
      <c r="A8" s="424" t="str">
        <f>'[7]Attach 3(JV)'!A8</f>
        <v/>
      </c>
      <c r="B8" s="424"/>
      <c r="C8" s="424"/>
      <c r="D8" s="53" t="str">
        <f>'[7]Attach 3(JV)'!E8</f>
        <v>Contract &amp; Material Department,</v>
      </c>
      <c r="E8" s="49"/>
      <c r="F8" s="93"/>
      <c r="G8" s="93"/>
      <c r="H8" s="94"/>
      <c r="I8" s="95"/>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row>
    <row r="9" spans="1:38" ht="20.100000000000001" customHeight="1" x14ac:dyDescent="0.25">
      <c r="A9" s="55" t="s">
        <v>25</v>
      </c>
      <c r="B9" s="416">
        <f>'Name of Bidders'!D8</f>
        <v>0</v>
      </c>
      <c r="C9" s="416"/>
      <c r="D9" s="53" t="str">
        <f>'[7]Attach 3(JV)'!E9</f>
        <v>National High Power Test Laboratory Pvt. Ltd;</v>
      </c>
      <c r="H9" s="91"/>
      <c r="I9" s="92"/>
    </row>
    <row r="10" spans="1:38" ht="20.100000000000001" customHeight="1" x14ac:dyDescent="0.25">
      <c r="A10" s="55" t="s">
        <v>27</v>
      </c>
      <c r="B10" s="416">
        <f>'Name of Bidders'!D9</f>
        <v>0</v>
      </c>
      <c r="C10" s="416"/>
      <c r="D10" s="53" t="str">
        <f>'[7]Attach 3(JV)'!E10</f>
        <v>Bina, MP</v>
      </c>
      <c r="H10" s="91"/>
      <c r="I10" s="92"/>
    </row>
    <row r="11" spans="1:38" ht="20.100000000000001" customHeight="1" x14ac:dyDescent="0.25">
      <c r="B11" s="416">
        <f>'Name of Bidders'!D10</f>
        <v>0</v>
      </c>
      <c r="C11" s="416"/>
      <c r="D11" s="53">
        <f>'[7]Attach 3(JV)'!E11</f>
        <v>0</v>
      </c>
    </row>
    <row r="12" spans="1:38" ht="15" customHeight="1" x14ac:dyDescent="0.25">
      <c r="A12" s="49"/>
      <c r="B12" s="416">
        <f>'Name of Bidders'!D11</f>
        <v>0</v>
      </c>
      <c r="C12" s="416"/>
      <c r="D12" s="53"/>
    </row>
    <row r="13" spans="1:38" ht="20.100000000000001" customHeight="1" x14ac:dyDescent="0.25">
      <c r="A13" s="39" t="s">
        <v>30</v>
      </c>
    </row>
    <row r="14" spans="1:38" ht="79.5" customHeight="1" x14ac:dyDescent="0.25">
      <c r="A14" s="433" t="s">
        <v>43</v>
      </c>
      <c r="B14" s="433"/>
      <c r="C14" s="433"/>
      <c r="D14" s="433"/>
      <c r="E14" s="433"/>
    </row>
    <row r="15" spans="1:38" ht="20.100000000000001" customHeight="1" x14ac:dyDescent="0.25">
      <c r="A15" s="99" t="s">
        <v>44</v>
      </c>
      <c r="B15" s="99" t="s">
        <v>45</v>
      </c>
      <c r="C15" s="99" t="s">
        <v>46</v>
      </c>
      <c r="D15" s="99" t="s">
        <v>47</v>
      </c>
      <c r="E15" s="99" t="s">
        <v>48</v>
      </c>
    </row>
    <row r="16" spans="1:38" ht="20.100000000000001" customHeight="1" x14ac:dyDescent="0.25">
      <c r="A16" s="100">
        <v>1</v>
      </c>
      <c r="B16" s="101"/>
      <c r="C16" s="101"/>
      <c r="D16" s="101"/>
      <c r="E16" s="101"/>
    </row>
    <row r="17" spans="1:5" ht="20.100000000000001" customHeight="1" x14ac:dyDescent="0.25">
      <c r="A17" s="102">
        <v>2</v>
      </c>
      <c r="B17" s="103"/>
      <c r="C17" s="103"/>
      <c r="D17" s="103"/>
      <c r="E17" s="103"/>
    </row>
    <row r="18" spans="1:5" ht="20.100000000000001" customHeight="1" x14ac:dyDescent="0.25">
      <c r="A18" s="102">
        <v>3</v>
      </c>
      <c r="B18" s="103"/>
      <c r="C18" s="103"/>
      <c r="D18" s="103"/>
      <c r="E18" s="103"/>
    </row>
    <row r="19" spans="1:5" ht="20.100000000000001" customHeight="1" x14ac:dyDescent="0.25">
      <c r="A19" s="102">
        <v>4</v>
      </c>
      <c r="B19" s="103"/>
      <c r="C19" s="103"/>
      <c r="D19" s="103"/>
      <c r="E19" s="103"/>
    </row>
    <row r="20" spans="1:5" ht="19.5" customHeight="1" x14ac:dyDescent="0.25">
      <c r="A20" s="104">
        <v>5</v>
      </c>
      <c r="B20" s="105"/>
      <c r="C20" s="105"/>
      <c r="D20" s="105"/>
      <c r="E20" s="105"/>
    </row>
    <row r="21" spans="1:5" ht="15" customHeight="1" x14ac:dyDescent="0.25">
      <c r="A21" s="37"/>
      <c r="B21" s="37"/>
      <c r="C21" s="37"/>
      <c r="D21" s="37"/>
      <c r="E21" s="37"/>
    </row>
    <row r="22" spans="1:5" ht="62.25" customHeight="1" x14ac:dyDescent="0.25">
      <c r="A22" s="433" t="s">
        <v>49</v>
      </c>
      <c r="B22" s="433"/>
      <c r="C22" s="433"/>
      <c r="D22" s="433"/>
      <c r="E22" s="433"/>
    </row>
    <row r="23" spans="1:5" ht="15.95" customHeight="1" x14ac:dyDescent="0.25"/>
    <row r="24" spans="1:5" ht="23.1" customHeight="1" x14ac:dyDescent="0.25">
      <c r="C24" s="61"/>
    </row>
    <row r="25" spans="1:5" ht="23.1" customHeight="1" x14ac:dyDescent="0.25">
      <c r="A25" s="62" t="s">
        <v>32</v>
      </c>
      <c r="B25" s="63">
        <f>'Name of Bidders'!D30</f>
        <v>0</v>
      </c>
      <c r="C25" s="61" t="s">
        <v>33</v>
      </c>
      <c r="D25" s="434">
        <f>'Name of Bidders'!D23</f>
        <v>0</v>
      </c>
      <c r="E25" s="434"/>
    </row>
    <row r="26" spans="1:5" ht="23.1" customHeight="1" x14ac:dyDescent="0.25">
      <c r="A26" s="62" t="s">
        <v>34</v>
      </c>
      <c r="B26" s="64">
        <f>'Name of Bidders'!D31</f>
        <v>0</v>
      </c>
      <c r="C26" s="61" t="s">
        <v>35</v>
      </c>
      <c r="D26" s="65">
        <f>'Name of Bidders'!D24</f>
        <v>0</v>
      </c>
    </row>
    <row r="27" spans="1:5" ht="23.1" customHeight="1" x14ac:dyDescent="0.25">
      <c r="C27" s="61"/>
      <c r="D27" s="61"/>
    </row>
    <row r="28" spans="1:5" ht="20.100000000000001" customHeight="1" x14ac:dyDescent="0.25"/>
    <row r="29" spans="1:5" ht="20.100000000000001" customHeight="1" x14ac:dyDescent="0.25">
      <c r="A29" s="66"/>
    </row>
    <row r="30" spans="1:5" ht="20.100000000000001" customHeight="1" x14ac:dyDescent="0.25"/>
    <row r="31" spans="1:5" ht="20.100000000000001" customHeight="1" x14ac:dyDescent="0.25"/>
    <row r="32" spans="1:5" ht="20.100000000000001" customHeight="1" x14ac:dyDescent="0.25">
      <c r="A32" s="66"/>
    </row>
    <row r="33" spans="1:1" ht="20.100000000000001" customHeight="1" x14ac:dyDescent="0.25"/>
    <row r="34" spans="1:1" ht="20.100000000000001" customHeight="1" x14ac:dyDescent="0.25">
      <c r="A34" s="66"/>
    </row>
    <row r="35" spans="1:1" ht="20.100000000000001" customHeight="1" x14ac:dyDescent="0.25"/>
    <row r="36" spans="1:1" ht="20.100000000000001" customHeight="1" x14ac:dyDescent="0.25">
      <c r="A36" s="66"/>
    </row>
    <row r="37" spans="1:1" ht="20.100000000000001" customHeight="1" x14ac:dyDescent="0.25"/>
    <row r="38" spans="1:1" ht="20.100000000000001" customHeight="1" x14ac:dyDescent="0.25"/>
    <row r="39" spans="1:1" ht="20.100000000000001" customHeight="1" x14ac:dyDescent="0.25"/>
    <row r="40" spans="1:1" ht="20.100000000000001" customHeight="1" x14ac:dyDescent="0.25"/>
  </sheetData>
  <sheetProtection algorithmName="SHA-512" hashValue="cbLQdoP04SeiUz1xRR3pXYg7v3XtYuOhQqsJGMm+hwOY8KZNospcKIpEWuchVWUynDRIGCdbbgoH6YhMwM1KFg==" saltValue="Uc7xtht/JWBwzJVMKB+X5w==" spinCount="100000" sheet="1" objects="1" scenarios="1"/>
  <mergeCells count="11">
    <mergeCell ref="B10:C10"/>
    <mergeCell ref="A1:C1"/>
    <mergeCell ref="A3:E3"/>
    <mergeCell ref="A5:E5"/>
    <mergeCell ref="A8:C8"/>
    <mergeCell ref="B9:C9"/>
    <mergeCell ref="B11:C11"/>
    <mergeCell ref="B12:C12"/>
    <mergeCell ref="A14:E14"/>
    <mergeCell ref="A22:E22"/>
    <mergeCell ref="D25:E25"/>
  </mergeCells>
  <pageMargins left="0.75" right="0.63" top="0.57999999999999996" bottom="0.4" header="0.34" footer="0.2"/>
  <pageSetup scale="82" orientation="portrait" r:id="rId1"/>
  <headerFooter alignWithMargins="0">
    <oddFooter>&amp;R&amp;"Book Antiqua,Bold"&amp;8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I35"/>
  <sheetViews>
    <sheetView showGridLines="0" view="pageBreakPreview" topLeftCell="A16" zoomScale="90" zoomScaleSheetLayoutView="90" workbookViewId="0">
      <selection sqref="A1:D1"/>
    </sheetView>
  </sheetViews>
  <sheetFormatPr defaultColWidth="9.140625" defaultRowHeight="16.5" x14ac:dyDescent="0.25"/>
  <cols>
    <col min="1" max="1" width="12.140625" style="39" customWidth="1"/>
    <col min="2" max="2" width="20.5703125" style="39" customWidth="1"/>
    <col min="3" max="3" width="11.42578125" style="39" customWidth="1"/>
    <col min="4" max="4" width="15.42578125" style="39" customWidth="1"/>
    <col min="5" max="5" width="50.5703125" style="39" customWidth="1"/>
    <col min="6" max="8" width="9.140625" style="36"/>
    <col min="9" max="16384" width="9.140625" style="37"/>
  </cols>
  <sheetData>
    <row r="1" spans="1:9" s="86" customFormat="1" ht="19.5" customHeight="1" x14ac:dyDescent="0.25">
      <c r="A1" s="435" t="str">
        <f>Cover!B3</f>
        <v xml:space="preserve"> NIT No.: NHPTL/C&amp;M/24-25/EL-055/OTE-002</v>
      </c>
      <c r="B1" s="435"/>
      <c r="C1" s="435"/>
      <c r="D1" s="435"/>
      <c r="E1" s="83" t="str">
        <f>"Attachment-4(B) "&amp; '[7]Attach 3(JV)'!AT1</f>
        <v xml:space="preserve">Attachment-4(B) </v>
      </c>
      <c r="F1" s="107"/>
      <c r="G1" s="107"/>
      <c r="H1" s="107"/>
    </row>
    <row r="3" spans="1:9" ht="83.25" customHeight="1" x14ac:dyDescent="0.25">
      <c r="A3" s="438" t="str">
        <f>Cover!B2</f>
        <v xml:space="preserve">Supply of Heavy-Duty Industrial Trailer of 350 MT Load Capacity </v>
      </c>
      <c r="B3" s="439"/>
      <c r="C3" s="439"/>
      <c r="D3" s="439"/>
      <c r="E3" s="439"/>
      <c r="F3" s="43"/>
      <c r="G3" s="42"/>
      <c r="H3" s="43"/>
    </row>
    <row r="4" spans="1:9" ht="20.100000000000001" customHeight="1" x14ac:dyDescent="0.25">
      <c r="A4" s="345"/>
      <c r="H4" s="46"/>
      <c r="I4" s="47"/>
    </row>
    <row r="5" spans="1:9" ht="20.100000000000001" customHeight="1" x14ac:dyDescent="0.25">
      <c r="A5" s="440" t="s">
        <v>42</v>
      </c>
      <c r="B5" s="440"/>
      <c r="C5" s="440"/>
      <c r="D5" s="440"/>
      <c r="E5" s="440"/>
      <c r="F5" s="67"/>
      <c r="H5" s="46"/>
      <c r="I5" s="47"/>
    </row>
    <row r="6" spans="1:9" ht="20.100000000000001" customHeight="1" x14ac:dyDescent="0.25">
      <c r="A6" s="49"/>
      <c r="H6" s="46"/>
      <c r="I6" s="47"/>
    </row>
    <row r="7" spans="1:9" ht="20.100000000000001" customHeight="1" x14ac:dyDescent="0.25">
      <c r="A7" s="50" t="str">
        <f>'[7]Attach 3(JV)'!A7</f>
        <v>Bidder’s Name and Address :</v>
      </c>
      <c r="E7" s="51" t="str">
        <f>'[7]Attach 3(JV)'!E7</f>
        <v>To:</v>
      </c>
      <c r="H7" s="46"/>
      <c r="I7" s="47"/>
    </row>
    <row r="8" spans="1:9" ht="36" customHeight="1" x14ac:dyDescent="0.25">
      <c r="A8" s="424" t="str">
        <f>'[7]Attach 3(JV)'!A8</f>
        <v/>
      </c>
      <c r="B8" s="424"/>
      <c r="C8" s="424"/>
      <c r="D8" s="424"/>
      <c r="E8" s="53" t="str">
        <f>'[7]Attach 3(JV)'!E8</f>
        <v>Contract &amp; Material Department,</v>
      </c>
      <c r="H8" s="46"/>
      <c r="I8" s="47"/>
    </row>
    <row r="9" spans="1:9" ht="20.100000000000001" customHeight="1" x14ac:dyDescent="0.25">
      <c r="A9" s="55" t="s">
        <v>25</v>
      </c>
      <c r="B9" s="416">
        <f>'Name of Bidders'!D8</f>
        <v>0</v>
      </c>
      <c r="C9" s="416"/>
      <c r="D9" s="416"/>
      <c r="E9" s="53" t="str">
        <f>'[7]Attach 3(JV)'!E9</f>
        <v>National High Power Test Laboratory Pvt. Ltd;</v>
      </c>
      <c r="H9" s="46"/>
      <c r="I9" s="47"/>
    </row>
    <row r="10" spans="1:9" ht="20.100000000000001" customHeight="1" x14ac:dyDescent="0.25">
      <c r="A10" s="55" t="s">
        <v>27</v>
      </c>
      <c r="B10" s="416">
        <f>'Name of Bidders'!D9</f>
        <v>0</v>
      </c>
      <c r="C10" s="416"/>
      <c r="D10" s="416"/>
      <c r="E10" s="53" t="str">
        <f>'[7]Attach 3(JV)'!E10</f>
        <v>Bina, MP</v>
      </c>
      <c r="H10" s="46"/>
      <c r="I10" s="47"/>
    </row>
    <row r="11" spans="1:9" ht="20.100000000000001" customHeight="1" x14ac:dyDescent="0.25">
      <c r="B11" s="416">
        <f>'Name of Bidders'!D10</f>
        <v>0</v>
      </c>
      <c r="C11" s="416"/>
      <c r="D11" s="416"/>
      <c r="E11" s="53">
        <f>'[7]Attach 3(JV)'!E11</f>
        <v>0</v>
      </c>
    </row>
    <row r="12" spans="1:9" ht="20.100000000000001" customHeight="1" x14ac:dyDescent="0.25">
      <c r="A12" s="49"/>
      <c r="B12" s="416">
        <f>'Name of Bidders'!D11</f>
        <v>0</v>
      </c>
      <c r="C12" s="416"/>
      <c r="D12" s="416"/>
      <c r="E12" s="53"/>
    </row>
    <row r="13" spans="1:9" ht="20.100000000000001" customHeight="1" x14ac:dyDescent="0.25">
      <c r="A13" s="39" t="s">
        <v>30</v>
      </c>
    </row>
    <row r="14" spans="1:9" ht="20.100000000000001" customHeight="1" x14ac:dyDescent="0.25">
      <c r="A14" s="49"/>
    </row>
    <row r="15" spans="1:9" ht="87.75" customHeight="1" x14ac:dyDescent="0.25">
      <c r="A15" s="433" t="s">
        <v>50</v>
      </c>
      <c r="B15" s="433"/>
      <c r="C15" s="433"/>
      <c r="D15" s="433"/>
      <c r="E15" s="433"/>
    </row>
    <row r="16" spans="1:9" ht="30" customHeight="1" x14ac:dyDescent="0.25">
      <c r="A16" s="108" t="s">
        <v>51</v>
      </c>
      <c r="B16" s="437"/>
      <c r="C16" s="437"/>
      <c r="D16" s="437"/>
      <c r="E16" s="437"/>
    </row>
    <row r="17" spans="1:5" ht="30" customHeight="1" x14ac:dyDescent="0.25">
      <c r="A17" s="108" t="s">
        <v>52</v>
      </c>
      <c r="B17" s="436"/>
      <c r="C17" s="436"/>
      <c r="D17" s="436"/>
      <c r="E17" s="436"/>
    </row>
    <row r="18" spans="1:5" ht="30" customHeight="1" x14ac:dyDescent="0.25">
      <c r="A18" s="108" t="s">
        <v>53</v>
      </c>
      <c r="B18" s="436"/>
      <c r="C18" s="436"/>
      <c r="D18" s="436"/>
      <c r="E18" s="436"/>
    </row>
    <row r="19" spans="1:5" ht="30" customHeight="1" x14ac:dyDescent="0.25">
      <c r="A19" s="109" t="s">
        <v>54</v>
      </c>
      <c r="B19" s="436"/>
      <c r="C19" s="436"/>
      <c r="D19" s="436"/>
      <c r="E19" s="436"/>
    </row>
    <row r="20" spans="1:5" ht="30" customHeight="1" x14ac:dyDescent="0.25">
      <c r="A20" s="109" t="s">
        <v>55</v>
      </c>
      <c r="B20" s="436"/>
      <c r="C20" s="436"/>
      <c r="D20" s="436"/>
      <c r="E20" s="436"/>
    </row>
    <row r="21" spans="1:5" ht="30" customHeight="1" x14ac:dyDescent="0.25">
      <c r="A21" s="109" t="s">
        <v>56</v>
      </c>
      <c r="B21" s="436"/>
      <c r="C21" s="436"/>
      <c r="D21" s="436"/>
      <c r="E21" s="436"/>
    </row>
    <row r="22" spans="1:5" ht="16.5" customHeight="1" x14ac:dyDescent="0.25">
      <c r="A22" s="110"/>
    </row>
    <row r="23" spans="1:5" ht="27.95" customHeight="1" x14ac:dyDescent="0.25">
      <c r="D23" s="61"/>
    </row>
    <row r="24" spans="1:5" ht="27.95" customHeight="1" x14ac:dyDescent="0.25">
      <c r="A24" s="62" t="s">
        <v>32</v>
      </c>
      <c r="B24" s="63">
        <f>'Name of Bidders'!D30</f>
        <v>0</v>
      </c>
      <c r="D24" s="61" t="s">
        <v>33</v>
      </c>
      <c r="E24" s="64">
        <f>'Name of Bidders'!D23</f>
        <v>0</v>
      </c>
    </row>
    <row r="25" spans="1:5" ht="27.95" customHeight="1" x14ac:dyDescent="0.25">
      <c r="A25" s="62" t="s">
        <v>34</v>
      </c>
      <c r="B25" s="64">
        <f>'Name of Bidders'!D31</f>
        <v>0</v>
      </c>
      <c r="D25" s="61" t="s">
        <v>35</v>
      </c>
      <c r="E25" s="64">
        <f>'Name of Bidders'!D24</f>
        <v>0</v>
      </c>
    </row>
    <row r="26" spans="1:5" ht="27.95" customHeight="1" x14ac:dyDescent="0.25">
      <c r="D26" s="61"/>
    </row>
    <row r="27" spans="1:5" ht="33" customHeight="1" x14ac:dyDescent="0.25"/>
    <row r="28" spans="1:5" ht="33" customHeight="1" x14ac:dyDescent="0.25">
      <c r="A28" s="66"/>
    </row>
    <row r="29" spans="1:5" ht="20.100000000000001" customHeight="1" x14ac:dyDescent="0.25"/>
    <row r="30" spans="1:5" ht="20.100000000000001" customHeight="1" x14ac:dyDescent="0.25"/>
    <row r="31" spans="1:5" ht="20.100000000000001" customHeight="1" x14ac:dyDescent="0.25">
      <c r="A31" s="66"/>
    </row>
    <row r="32" spans="1:5" ht="20.100000000000001" customHeight="1" x14ac:dyDescent="0.25"/>
    <row r="33" spans="1:1" ht="20.100000000000001" customHeight="1" x14ac:dyDescent="0.25">
      <c r="A33" s="66"/>
    </row>
    <row r="34" spans="1:1" ht="20.100000000000001" customHeight="1" x14ac:dyDescent="0.25"/>
    <row r="35" spans="1:1" x14ac:dyDescent="0.25">
      <c r="A35" s="66"/>
    </row>
  </sheetData>
  <sheetProtection algorithmName="SHA-512" hashValue="6+ND4XaD6gBIHlaAlMnoLndHMeo8LMXxBn/Is1LM8RYtWu1mFomV5r/3TpZGi/Gh/k9HUXQSdymXMPVr0z4kIA==" saltValue="UfS4FBDXd0NbL2R1Bm187Q==" spinCount="100000" sheet="1" objects="1" scenarios="1"/>
  <mergeCells count="15">
    <mergeCell ref="B10:D10"/>
    <mergeCell ref="A1:D1"/>
    <mergeCell ref="A3:E3"/>
    <mergeCell ref="A5:E5"/>
    <mergeCell ref="A8:D8"/>
    <mergeCell ref="B9:D9"/>
    <mergeCell ref="B19:E19"/>
    <mergeCell ref="B20:E20"/>
    <mergeCell ref="B21:E21"/>
    <mergeCell ref="B11:D11"/>
    <mergeCell ref="B12:D12"/>
    <mergeCell ref="A15:E15"/>
    <mergeCell ref="B16:E16"/>
    <mergeCell ref="B17:E17"/>
    <mergeCell ref="B18:E18"/>
  </mergeCells>
  <pageMargins left="0.75" right="0.63" top="0.57999999999999996" bottom="0.6" header="0.34" footer="0.35"/>
  <pageSetup scale="82" orientation="portrait" r:id="rId1"/>
  <headerFooter alignWithMargins="0">
    <oddFooter>&amp;R&amp;"Book Antiqua,Bold"&amp;8 Page &amp;P of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A51"/>
  <sheetViews>
    <sheetView showGridLines="0" view="pageBreakPreview" topLeftCell="A19" zoomScale="90" zoomScaleSheetLayoutView="90" workbookViewId="0">
      <selection activeCell="A25" sqref="A25"/>
    </sheetView>
  </sheetViews>
  <sheetFormatPr defaultColWidth="9.140625" defaultRowHeight="16.5" x14ac:dyDescent="0.25"/>
  <cols>
    <col min="1" max="1" width="12.140625" style="39" customWidth="1"/>
    <col min="2" max="2" width="20.5703125" style="39" customWidth="1"/>
    <col min="3" max="3" width="11.42578125" style="39" customWidth="1"/>
    <col min="4" max="5" width="19.42578125" style="39" customWidth="1"/>
    <col min="6" max="6" width="87.28515625" style="39" customWidth="1"/>
    <col min="7" max="8" width="9.140625" style="36"/>
    <col min="9" max="9" width="9.140625" style="36" hidden="1" customWidth="1"/>
    <col min="10" max="16384" width="9.140625" style="37"/>
  </cols>
  <sheetData>
    <row r="1" spans="1:27" s="86" customFormat="1" ht="16.5" customHeight="1" x14ac:dyDescent="0.25">
      <c r="A1" s="435" t="str">
        <f>Cover!B3</f>
        <v xml:space="preserve"> NIT No.: NHPTL/C&amp;M/24-25/EL-055/OTE-002</v>
      </c>
      <c r="B1" s="435"/>
      <c r="C1" s="435"/>
      <c r="D1" s="435"/>
      <c r="E1" s="81"/>
      <c r="F1" s="83" t="s">
        <v>445</v>
      </c>
      <c r="G1" s="107"/>
      <c r="H1" s="107"/>
      <c r="I1" s="107"/>
      <c r="AA1" s="122"/>
    </row>
    <row r="2" spans="1:27" ht="3.75" customHeight="1" x14ac:dyDescent="0.25">
      <c r="AA2" s="123"/>
    </row>
    <row r="3" spans="1:27" ht="63.75" customHeight="1" x14ac:dyDescent="0.25">
      <c r="A3" s="438" t="str">
        <f>Cover!B2</f>
        <v xml:space="preserve">Supply of Heavy-Duty Industrial Trailer of 350 MT Load Capacity </v>
      </c>
      <c r="B3" s="439"/>
      <c r="C3" s="439"/>
      <c r="D3" s="439"/>
      <c r="E3" s="439"/>
      <c r="F3" s="439"/>
      <c r="G3" s="43"/>
      <c r="H3" s="42"/>
      <c r="I3" s="43"/>
    </row>
    <row r="4" spans="1:27" ht="6.75" customHeight="1" x14ac:dyDescent="0.25">
      <c r="A4" s="345"/>
      <c r="I4" s="46"/>
      <c r="J4" s="47"/>
    </row>
    <row r="5" spans="1:27" ht="20.100000000000001" customHeight="1" x14ac:dyDescent="0.25">
      <c r="A5" s="423" t="s">
        <v>58</v>
      </c>
      <c r="B5" s="423"/>
      <c r="C5" s="423"/>
      <c r="D5" s="423"/>
      <c r="E5" s="423"/>
      <c r="F5" s="423"/>
      <c r="G5" s="67"/>
      <c r="I5" s="46"/>
      <c r="J5" s="47"/>
    </row>
    <row r="6" spans="1:27" ht="10.5" customHeight="1" x14ac:dyDescent="0.25">
      <c r="A6" s="49"/>
      <c r="I6" s="46"/>
      <c r="J6" s="47"/>
    </row>
    <row r="7" spans="1:27" ht="20.100000000000001" customHeight="1" x14ac:dyDescent="0.25">
      <c r="A7" s="50" t="str">
        <f>'[7]Attach 3(JV)'!A7</f>
        <v>Bidder’s Name and Address :</v>
      </c>
      <c r="F7" s="51" t="str">
        <f>'[7]Attach 3(JV)'!E7</f>
        <v>To:</v>
      </c>
      <c r="I7" s="46"/>
      <c r="J7" s="47"/>
    </row>
    <row r="8" spans="1:27" ht="36" customHeight="1" x14ac:dyDescent="0.25">
      <c r="A8" s="424" t="str">
        <f>'[7]Attach 3(JV)'!A8</f>
        <v/>
      </c>
      <c r="B8" s="424"/>
      <c r="C8" s="424"/>
      <c r="D8" s="424"/>
      <c r="E8" s="52"/>
      <c r="F8" s="53" t="str">
        <f>'[7]Attach 3(JV)'!E8</f>
        <v>Contract &amp; Material Department,</v>
      </c>
      <c r="I8" s="46"/>
      <c r="J8" s="47"/>
    </row>
    <row r="9" spans="1:27" ht="20.100000000000001" customHeight="1" x14ac:dyDescent="0.25">
      <c r="A9" s="55" t="s">
        <v>25</v>
      </c>
      <c r="B9" s="416">
        <f>'Name of Bidders'!D8</f>
        <v>0</v>
      </c>
      <c r="C9" s="416"/>
      <c r="D9" s="416"/>
      <c r="E9" s="58"/>
      <c r="F9" s="53" t="str">
        <f>'[7]Attach 3(JV)'!E9</f>
        <v>National High Power Test Laboratory Pvt. Ltd;</v>
      </c>
      <c r="I9" s="46"/>
      <c r="J9" s="47"/>
    </row>
    <row r="10" spans="1:27" ht="20.100000000000001" customHeight="1" x14ac:dyDescent="0.25">
      <c r="A10" s="55" t="s">
        <v>27</v>
      </c>
      <c r="B10" s="416">
        <f>'Name of Bidders'!D9</f>
        <v>0</v>
      </c>
      <c r="C10" s="416"/>
      <c r="D10" s="416"/>
      <c r="E10" s="58"/>
      <c r="F10" s="53" t="str">
        <f>'[7]Attach 3(JV)'!E10</f>
        <v>Bina, MP</v>
      </c>
      <c r="I10" s="46"/>
      <c r="J10" s="47"/>
    </row>
    <row r="11" spans="1:27" ht="20.100000000000001" customHeight="1" x14ac:dyDescent="0.25">
      <c r="B11" s="416">
        <f>'Name of Bidders'!D10</f>
        <v>0</v>
      </c>
      <c r="C11" s="416"/>
      <c r="D11" s="416"/>
      <c r="E11" s="58"/>
      <c r="F11" s="53">
        <f>'[7]Attach 3(JV)'!E11</f>
        <v>0</v>
      </c>
    </row>
    <row r="12" spans="1:27" ht="17.25" customHeight="1" x14ac:dyDescent="0.25">
      <c r="A12" s="49"/>
      <c r="B12" s="416">
        <f>'Name of Bidders'!D11</f>
        <v>0</v>
      </c>
      <c r="C12" s="416"/>
      <c r="D12" s="416"/>
      <c r="E12" s="58"/>
      <c r="F12" s="53"/>
    </row>
    <row r="13" spans="1:27" ht="21" customHeight="1" x14ac:dyDescent="0.25">
      <c r="A13" s="39" t="s">
        <v>30</v>
      </c>
      <c r="B13" s="124"/>
      <c r="C13" s="124"/>
      <c r="D13" s="124"/>
      <c r="E13" s="124"/>
    </row>
    <row r="14" spans="1:27" ht="45" customHeight="1" x14ac:dyDescent="0.25">
      <c r="A14" s="426" t="s">
        <v>59</v>
      </c>
      <c r="B14" s="426"/>
      <c r="C14" s="426"/>
      <c r="D14" s="426"/>
      <c r="E14" s="426"/>
      <c r="F14" s="426"/>
      <c r="G14" s="60"/>
      <c r="H14" s="60"/>
      <c r="I14" s="60"/>
    </row>
    <row r="15" spans="1:27" ht="12" customHeight="1" x14ac:dyDescent="0.25">
      <c r="A15" s="49"/>
      <c r="B15" s="49"/>
      <c r="C15" s="49"/>
      <c r="D15" s="49"/>
      <c r="E15" s="49"/>
      <c r="F15" s="49"/>
      <c r="G15" s="60"/>
      <c r="H15" s="60"/>
      <c r="I15" s="60"/>
    </row>
    <row r="16" spans="1:27" ht="42" customHeight="1" x14ac:dyDescent="0.25">
      <c r="A16" s="113" t="s">
        <v>57</v>
      </c>
      <c r="B16" s="113" t="s">
        <v>60</v>
      </c>
      <c r="C16" s="446" t="s">
        <v>61</v>
      </c>
      <c r="D16" s="446"/>
      <c r="E16" s="113" t="s">
        <v>62</v>
      </c>
      <c r="F16" s="113" t="s">
        <v>63</v>
      </c>
      <c r="G16" s="60"/>
      <c r="H16" s="60"/>
      <c r="I16" s="60"/>
    </row>
    <row r="17" spans="1:9" ht="21" customHeight="1" x14ac:dyDescent="0.25">
      <c r="A17" s="125"/>
      <c r="B17" s="125"/>
      <c r="C17" s="441"/>
      <c r="D17" s="442"/>
      <c r="E17" s="126"/>
      <c r="F17" s="125"/>
      <c r="G17" s="60"/>
      <c r="H17" s="60"/>
      <c r="I17" s="60"/>
    </row>
    <row r="18" spans="1:9" ht="21" customHeight="1" x14ac:dyDescent="0.25">
      <c r="A18" s="125"/>
      <c r="B18" s="125"/>
      <c r="C18" s="441"/>
      <c r="D18" s="442"/>
      <c r="E18" s="126"/>
      <c r="F18" s="125"/>
      <c r="G18" s="60"/>
      <c r="H18" s="60"/>
      <c r="I18" s="60"/>
    </row>
    <row r="19" spans="1:9" ht="21" customHeight="1" x14ac:dyDescent="0.25">
      <c r="A19" s="125"/>
      <c r="B19" s="125"/>
      <c r="C19" s="443"/>
      <c r="D19" s="443"/>
      <c r="E19" s="125"/>
      <c r="F19" s="125"/>
      <c r="G19" s="60"/>
      <c r="H19" s="60"/>
      <c r="I19" s="60"/>
    </row>
    <row r="20" spans="1:9" ht="21" customHeight="1" x14ac:dyDescent="0.25">
      <c r="A20" s="125"/>
      <c r="B20" s="125"/>
      <c r="C20" s="443"/>
      <c r="D20" s="443"/>
      <c r="E20" s="125"/>
      <c r="F20" s="125"/>
      <c r="G20" s="127"/>
      <c r="H20" s="127"/>
      <c r="I20" s="115" t="b">
        <v>0</v>
      </c>
    </row>
    <row r="21" spans="1:9" ht="21" customHeight="1" x14ac:dyDescent="0.25">
      <c r="A21" s="125"/>
      <c r="B21" s="125"/>
      <c r="C21" s="443"/>
      <c r="D21" s="443"/>
      <c r="E21" s="125"/>
      <c r="F21" s="125"/>
      <c r="G21" s="127"/>
      <c r="H21" s="127"/>
      <c r="I21" s="114"/>
    </row>
    <row r="22" spans="1:9" ht="16.5" customHeight="1" x14ac:dyDescent="0.25">
      <c r="D22" s="49"/>
      <c r="E22" s="49"/>
      <c r="F22" s="49"/>
      <c r="G22" s="60"/>
      <c r="H22" s="60"/>
      <c r="I22" s="60"/>
    </row>
    <row r="23" spans="1:9" s="36" customFormat="1" ht="51.75" customHeight="1" x14ac:dyDescent="0.25">
      <c r="A23" s="433" t="s">
        <v>64</v>
      </c>
      <c r="B23" s="433"/>
      <c r="C23" s="433"/>
      <c r="D23" s="433"/>
      <c r="E23" s="433"/>
      <c r="F23" s="433"/>
      <c r="G23" s="60"/>
      <c r="H23" s="60"/>
      <c r="I23" s="60"/>
    </row>
    <row r="24" spans="1:9" s="36" customFormat="1" ht="96.75" customHeight="1" x14ac:dyDescent="0.25">
      <c r="A24" s="433" t="s">
        <v>486</v>
      </c>
      <c r="B24" s="433"/>
      <c r="C24" s="433"/>
      <c r="D24" s="433"/>
      <c r="E24" s="433"/>
      <c r="F24" s="433"/>
      <c r="G24" s="60"/>
      <c r="H24" s="60"/>
      <c r="I24" s="60"/>
    </row>
    <row r="25" spans="1:9" s="36" customFormat="1" ht="24" customHeight="1" x14ac:dyDescent="0.25">
      <c r="A25" s="98"/>
      <c r="B25" s="98"/>
      <c r="C25" s="98"/>
      <c r="D25" s="61"/>
      <c r="E25" s="61"/>
      <c r="F25" s="98"/>
      <c r="G25" s="60"/>
      <c r="H25" s="60"/>
      <c r="I25" s="60"/>
    </row>
    <row r="26" spans="1:9" ht="24" customHeight="1" x14ac:dyDescent="0.25">
      <c r="A26" s="62" t="s">
        <v>32</v>
      </c>
      <c r="B26" s="63">
        <f>'Name of Bidders'!D30</f>
        <v>0</v>
      </c>
      <c r="C26" s="128"/>
      <c r="D26" s="61" t="s">
        <v>33</v>
      </c>
      <c r="E26" s="61"/>
      <c r="F26" s="64">
        <f>'Name of Bidders'!D23</f>
        <v>0</v>
      </c>
    </row>
    <row r="27" spans="1:9" ht="24" customHeight="1" x14ac:dyDescent="0.25">
      <c r="A27" s="62" t="s">
        <v>34</v>
      </c>
      <c r="B27" s="64">
        <f>'Name of Bidders'!D31</f>
        <v>0</v>
      </c>
      <c r="C27" s="128"/>
      <c r="D27" s="61" t="s">
        <v>35</v>
      </c>
      <c r="E27" s="61"/>
      <c r="F27" s="64">
        <f>'Name of Bidders'!D24</f>
        <v>0</v>
      </c>
    </row>
    <row r="28" spans="1:9" ht="24" customHeight="1" x14ac:dyDescent="0.25">
      <c r="D28" s="61"/>
      <c r="E28" s="61"/>
    </row>
    <row r="29" spans="1:9" ht="24" customHeight="1" x14ac:dyDescent="0.25">
      <c r="D29" s="61"/>
      <c r="E29" s="61"/>
    </row>
    <row r="30" spans="1:9" s="131" customFormat="1" ht="32.25" customHeight="1" x14ac:dyDescent="0.3">
      <c r="A30" s="50" t="str">
        <f>A1</f>
        <v xml:space="preserve"> NIT No.: NHPTL/C&amp;M/24-25/EL-055/OTE-002</v>
      </c>
      <c r="B30" s="50"/>
      <c r="C30" s="50"/>
      <c r="D30" s="50"/>
      <c r="E30" s="50"/>
      <c r="F30" s="129" t="str">
        <f>"Annexure I to" &amp; F1</f>
        <v>Annexure I toAttachment-5</v>
      </c>
      <c r="G30" s="130"/>
      <c r="H30" s="130"/>
      <c r="I30" s="130"/>
    </row>
    <row r="31" spans="1:9" ht="15.75" customHeight="1" x14ac:dyDescent="0.25">
      <c r="A31" s="444"/>
      <c r="B31" s="444"/>
      <c r="C31" s="444"/>
      <c r="D31" s="444"/>
      <c r="E31" s="444"/>
      <c r="F31" s="444"/>
    </row>
    <row r="32" spans="1:9" ht="20.100000000000001" customHeight="1" x14ac:dyDescent="0.25">
      <c r="A32" s="445" t="str">
        <f>A5</f>
        <v>(Alternative, Deviations and Exceptions to the Provisions)</v>
      </c>
      <c r="B32" s="445"/>
      <c r="C32" s="445"/>
      <c r="D32" s="445"/>
      <c r="E32" s="445"/>
      <c r="F32" s="445"/>
    </row>
    <row r="33" spans="1:6" ht="20.100000000000001" customHeight="1" x14ac:dyDescent="0.25">
      <c r="A33" s="445" t="s">
        <v>65</v>
      </c>
      <c r="B33" s="445"/>
      <c r="C33" s="445"/>
      <c r="D33" s="445"/>
      <c r="E33" s="445"/>
      <c r="F33" s="445"/>
    </row>
    <row r="34" spans="1:6" ht="20.100000000000001" customHeight="1" x14ac:dyDescent="0.25"/>
    <row r="35" spans="1:6" ht="42" customHeight="1" x14ac:dyDescent="0.25">
      <c r="A35" s="113" t="s">
        <v>57</v>
      </c>
      <c r="B35" s="113" t="s">
        <v>60</v>
      </c>
      <c r="C35" s="446" t="s">
        <v>66</v>
      </c>
      <c r="D35" s="446"/>
      <c r="E35" s="113"/>
      <c r="F35" s="113" t="s">
        <v>67</v>
      </c>
    </row>
    <row r="36" spans="1:6" ht="39.950000000000003" customHeight="1" x14ac:dyDescent="0.25">
      <c r="A36" s="125"/>
      <c r="B36" s="125"/>
      <c r="C36" s="441"/>
      <c r="D36" s="442"/>
      <c r="E36" s="126"/>
      <c r="F36" s="125"/>
    </row>
    <row r="37" spans="1:6" ht="39.950000000000003" customHeight="1" x14ac:dyDescent="0.25">
      <c r="A37" s="125"/>
      <c r="B37" s="125"/>
      <c r="C37" s="441"/>
      <c r="D37" s="442"/>
      <c r="E37" s="126"/>
      <c r="F37" s="125"/>
    </row>
    <row r="38" spans="1:6" ht="39.950000000000003" customHeight="1" x14ac:dyDescent="0.25">
      <c r="A38" s="125"/>
      <c r="B38" s="125"/>
      <c r="C38" s="441"/>
      <c r="D38" s="442"/>
      <c r="E38" s="126"/>
      <c r="F38" s="125"/>
    </row>
    <row r="39" spans="1:6" ht="39.950000000000003" customHeight="1" x14ac:dyDescent="0.25">
      <c r="A39" s="125"/>
      <c r="B39" s="125"/>
      <c r="C39" s="441"/>
      <c r="D39" s="442"/>
      <c r="E39" s="126"/>
      <c r="F39" s="125"/>
    </row>
    <row r="40" spans="1:6" ht="39.950000000000003" customHeight="1" x14ac:dyDescent="0.25">
      <c r="A40" s="125"/>
      <c r="B40" s="125"/>
      <c r="C40" s="441"/>
      <c r="D40" s="442"/>
      <c r="E40" s="126"/>
      <c r="F40" s="125"/>
    </row>
    <row r="41" spans="1:6" ht="39.950000000000003" customHeight="1" x14ac:dyDescent="0.25">
      <c r="A41" s="125"/>
      <c r="B41" s="125"/>
      <c r="C41" s="441"/>
      <c r="D41" s="442"/>
      <c r="E41" s="126"/>
      <c r="F41" s="125"/>
    </row>
    <row r="42" spans="1:6" ht="39.950000000000003" customHeight="1" x14ac:dyDescent="0.25">
      <c r="A42" s="125"/>
      <c r="B42" s="125"/>
      <c r="C42" s="441"/>
      <c r="D42" s="442"/>
      <c r="E42" s="126"/>
      <c r="F42" s="125"/>
    </row>
    <row r="43" spans="1:6" ht="39.950000000000003" customHeight="1" x14ac:dyDescent="0.25">
      <c r="A43" s="125"/>
      <c r="B43" s="125"/>
      <c r="C43" s="441"/>
      <c r="D43" s="442"/>
      <c r="E43" s="126"/>
      <c r="F43" s="125"/>
    </row>
    <row r="44" spans="1:6" ht="39.950000000000003" customHeight="1" x14ac:dyDescent="0.25">
      <c r="A44" s="125"/>
      <c r="B44" s="125"/>
      <c r="C44" s="441"/>
      <c r="D44" s="442"/>
      <c r="E44" s="126"/>
      <c r="F44" s="125"/>
    </row>
    <row r="45" spans="1:6" ht="39.950000000000003" customHeight="1" x14ac:dyDescent="0.25">
      <c r="A45" s="125"/>
      <c r="B45" s="125"/>
      <c r="C45" s="441"/>
      <c r="D45" s="442"/>
      <c r="E45" s="126"/>
      <c r="F45" s="125"/>
    </row>
    <row r="46" spans="1:6" ht="20.100000000000001" customHeight="1" x14ac:dyDescent="0.25"/>
    <row r="47" spans="1:6" ht="25.5" customHeight="1" x14ac:dyDescent="0.25"/>
    <row r="48" spans="1:6" ht="25.5" customHeight="1" x14ac:dyDescent="0.25">
      <c r="A48" s="37"/>
      <c r="B48" s="37"/>
      <c r="C48" s="37"/>
      <c r="D48" s="61"/>
      <c r="E48" s="61"/>
      <c r="F48" s="37"/>
    </row>
    <row r="49" spans="1:6" ht="25.5" customHeight="1" x14ac:dyDescent="0.25">
      <c r="A49" s="62" t="s">
        <v>32</v>
      </c>
      <c r="B49" s="63">
        <f>B26</f>
        <v>0</v>
      </c>
      <c r="C49" s="128"/>
      <c r="D49" s="61" t="s">
        <v>33</v>
      </c>
      <c r="E49" s="61"/>
      <c r="F49" s="64">
        <f>F26</f>
        <v>0</v>
      </c>
    </row>
    <row r="50" spans="1:6" ht="25.5" customHeight="1" x14ac:dyDescent="0.25">
      <c r="A50" s="62" t="s">
        <v>34</v>
      </c>
      <c r="B50" s="120">
        <f>B27</f>
        <v>0</v>
      </c>
      <c r="C50" s="128"/>
      <c r="D50" s="61" t="s">
        <v>35</v>
      </c>
      <c r="E50" s="61"/>
      <c r="F50" s="64">
        <f>F27</f>
        <v>0</v>
      </c>
    </row>
    <row r="51" spans="1:6" ht="25.5" customHeight="1" x14ac:dyDescent="0.25">
      <c r="D51" s="61"/>
      <c r="E51" s="61"/>
    </row>
  </sheetData>
  <sheetProtection algorithmName="SHA-512" hashValue="MjR1hHBzSpO53r46WLd0guwp2pLwL89Co35+o5JZt2FcA8xTYIAsoDn7C+KzYjTL+KSP+/RnUiV17wIwGGobtg==" saltValue="nYNgL7cn5jlMxsDt21ZZwg==" spinCount="100000" sheet="1" objects="1" scenarios="1"/>
  <mergeCells count="31">
    <mergeCell ref="C18:D18"/>
    <mergeCell ref="A1:D1"/>
    <mergeCell ref="A3:F3"/>
    <mergeCell ref="A5:F5"/>
    <mergeCell ref="A8:D8"/>
    <mergeCell ref="B9:D9"/>
    <mergeCell ref="B10:D10"/>
    <mergeCell ref="B11:D11"/>
    <mergeCell ref="B12:D12"/>
    <mergeCell ref="A14:F14"/>
    <mergeCell ref="C16:D16"/>
    <mergeCell ref="C17:D17"/>
    <mergeCell ref="C38:D38"/>
    <mergeCell ref="C19:D19"/>
    <mergeCell ref="C20:D20"/>
    <mergeCell ref="C21:D21"/>
    <mergeCell ref="A23:F23"/>
    <mergeCell ref="A24:F24"/>
    <mergeCell ref="A31:F31"/>
    <mergeCell ref="A32:F32"/>
    <mergeCell ref="A33:F33"/>
    <mergeCell ref="C35:D35"/>
    <mergeCell ref="C36:D36"/>
    <mergeCell ref="C37:D37"/>
    <mergeCell ref="C45:D45"/>
    <mergeCell ref="C39:D39"/>
    <mergeCell ref="C40:D40"/>
    <mergeCell ref="C41:D41"/>
    <mergeCell ref="C42:D42"/>
    <mergeCell ref="C43:D43"/>
    <mergeCell ref="C44:D44"/>
  </mergeCells>
  <conditionalFormatting sqref="A30:F30">
    <cfRule type="expression" dxfId="15" priority="1" stopIfTrue="1">
      <formula>$I$20=FALSE</formula>
    </cfRule>
  </conditionalFormatting>
  <conditionalFormatting sqref="A31:F51">
    <cfRule type="expression" dxfId="14" priority="3" stopIfTrue="1">
      <formula>$I$20=FALSE</formula>
    </cfRule>
  </conditionalFormatting>
  <conditionalFormatting sqref="A52:F52">
    <cfRule type="expression" dxfId="13" priority="2" stopIfTrue="1">
      <formula>$I$20="No"</formula>
    </cfRule>
  </conditionalFormatting>
  <pageMargins left="0.75" right="0.63" top="0.57999999999999996" bottom="0.4" header="0.34" footer="0.2"/>
  <pageSetup scale="53" fitToHeight="0" orientation="portrait" r:id="rId1"/>
  <headerFooter alignWithMargins="0">
    <oddFooter>&amp;R&amp;"Book Antiqua,Bold"&amp;8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print="0" autoFill="0" autoLine="0" autoPict="0">
                <anchor moveWithCells="1">
                  <from>
                    <xdr:col>5</xdr:col>
                    <xdr:colOff>2209800</xdr:colOff>
                    <xdr:row>21</xdr:row>
                    <xdr:rowOff>0</xdr:rowOff>
                  </from>
                  <to>
                    <xdr:col>5</xdr:col>
                    <xdr:colOff>2514600</xdr:colOff>
                    <xdr:row>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Cover</vt:lpstr>
      <vt:lpstr>Name of Bidders</vt:lpstr>
      <vt:lpstr>Attach 2</vt:lpstr>
      <vt:lpstr>Attach 3(JV)</vt:lpstr>
      <vt:lpstr>Attach 3(QR)</vt:lpstr>
      <vt:lpstr>Attach 4</vt:lpstr>
      <vt:lpstr>Attach 4 (A)</vt:lpstr>
      <vt:lpstr>Attach 4 (B)</vt:lpstr>
      <vt:lpstr>Attach 5</vt:lpstr>
      <vt:lpstr>Attach 7</vt:lpstr>
      <vt:lpstr>Attach 8</vt:lpstr>
      <vt:lpstr>Attach 9</vt:lpstr>
      <vt:lpstr>Attach 10</vt:lpstr>
      <vt:lpstr>Attach 11</vt:lpstr>
      <vt:lpstr>Attach 11-IP</vt:lpstr>
      <vt:lpstr>Attach 12</vt:lpstr>
      <vt:lpstr>Attach 13</vt:lpstr>
      <vt:lpstr>Attach 18 </vt:lpstr>
      <vt:lpstr>Attach 19</vt:lpstr>
      <vt:lpstr>Bid Form 1st Envelope </vt:lpstr>
      <vt:lpstr>'Attach 10'!Print_Area</vt:lpstr>
      <vt:lpstr>'Attach 11'!Print_Area</vt:lpstr>
      <vt:lpstr>'Attach 11-IP'!Print_Area</vt:lpstr>
      <vt:lpstr>'Attach 12'!Print_Area</vt:lpstr>
      <vt:lpstr>'Attach 13'!Print_Area</vt:lpstr>
      <vt:lpstr>'Attach 18 '!Print_Area</vt:lpstr>
      <vt:lpstr>'Attach 19'!Print_Area</vt:lpstr>
      <vt:lpstr>'Attach 2'!Print_Area</vt:lpstr>
      <vt:lpstr>'Attach 3(JV)'!Print_Area</vt:lpstr>
      <vt:lpstr>'Attach 3(QR)'!Print_Area</vt:lpstr>
      <vt:lpstr>'Attach 4'!Print_Area</vt:lpstr>
      <vt:lpstr>'Attach 4 (A)'!Print_Area</vt:lpstr>
      <vt:lpstr>'Attach 4 (B)'!Print_Area</vt:lpstr>
      <vt:lpstr>'Attach 5'!Print_Area</vt:lpstr>
      <vt:lpstr>'Attach 7'!Print_Area</vt:lpstr>
      <vt:lpstr>'Attach 8'!Print_Area</vt:lpstr>
      <vt:lpstr>'Attach 9'!Print_Area</vt:lpstr>
      <vt:lpstr>'Bid Form 1st Envelope '!Print_Area</vt:lpstr>
      <vt:lpstr>'Name of Bidders'!Print_Area</vt:lpstr>
      <vt:lpstr>'Attach 8'!Print_Titles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Sharma</dc:creator>
  <cp:lastModifiedBy>SOUMYADEEP.BHATTACHARYA</cp:lastModifiedBy>
  <cp:lastPrinted>2025-03-10T06:22:36Z</cp:lastPrinted>
  <dcterms:created xsi:type="dcterms:W3CDTF">2025-01-20T07:40:33Z</dcterms:created>
  <dcterms:modified xsi:type="dcterms:W3CDTF">2025-03-18T06:51:00Z</dcterms:modified>
</cp:coreProperties>
</file>